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defaultThemeVersion="124226"/>
  <bookViews>
    <workbookView xWindow="-110" yWindow="-110" windowWidth="19420" windowHeight="10310" tabRatio="939" firstSheet="25" activeTab="33"/>
  </bookViews>
  <sheets>
    <sheet name="Thống kê Nhóm tiêu chuẩn" sheetId="155" state="hidden" r:id="rId1"/>
    <sheet name="1. CCSDĐ-Phuong" sheetId="156" r:id="rId2"/>
    <sheet name="2. CCSDĐ" sheetId="157" r:id="rId3"/>
    <sheet name="3. CanDoiThu-Chi" sheetId="127" r:id="rId4"/>
    <sheet name="4. Ho ngheo" sheetId="6" r:id="rId5"/>
    <sheet name="5. Lao dong viec lam" sheetId="143" r:id="rId6"/>
    <sheet name="6. Nha o" sheetId="10" r:id="rId7"/>
    <sheet name="7. CTDVCCCapDoThi " sheetId="128" r:id="rId8"/>
    <sheet name="8. CTDVCCCapDonViO" sheetId="114" r:id="rId9"/>
    <sheet name="9. CoSoYteCapDoThi" sheetId="22" r:id="rId10"/>
    <sheet name="10. Giao ducCapKhuO" sheetId="68" r:id="rId11"/>
    <sheet name="11. TongHopDuongGiao thong " sheetId="174" r:id="rId12"/>
    <sheet name="12. TyLeVTHKCC" sheetId="28" r:id="rId13"/>
    <sheet name="13. ChieuSangTuyenPhoChinh" sheetId="125" r:id="rId14"/>
    <sheet name="14. ChieuSangNgoNgachHem" sheetId="126" r:id="rId15"/>
    <sheet name="15. NuocSachHopVeSinh" sheetId="148" r:id="rId16"/>
    <sheet name="16. Vien thong" sheetId="37" r:id="rId17"/>
    <sheet name="17. TyLeToanTrinh" sheetId="175" r:id="rId18"/>
    <sheet name="18. CongThoatNuocChinh" sheetId="162" r:id="rId19"/>
    <sheet name="19. DiemNgapUng-SuaChuan" sheetId="189" r:id="rId20"/>
    <sheet name="20. Thu gom CTR" sheetId="90" r:id="rId21"/>
    <sheet name="21. NhaTangLe-TyLeHoaTang" sheetId="93" r:id="rId22"/>
    <sheet name="22. CayXanh" sheetId="171" r:id="rId23"/>
    <sheet name="23. Tuyen pho van minh" sheetId="55" r:id="rId24"/>
    <sheet name="24. DU AN " sheetId="165" r:id="rId25"/>
    <sheet name="25. KGCC" sheetId="43" r:id="rId26"/>
    <sheet name="BIEU 16ADVTM-Ko Lay Dau" sheetId="27" state="hidden" r:id="rId27"/>
    <sheet name="26. ctrinh ktruc tieu bieu" sheetId="192" r:id="rId28"/>
    <sheet name="27_Dai bieu HDND huyen" sheetId="193" r:id="rId29"/>
    <sheet name="28.CBCC CQ dang, DT" sheetId="194" r:id="rId30"/>
    <sheet name="29. Tong hop DS " sheetId="107" r:id="rId31"/>
    <sheet name="30. ChiTieuKTXH " sheetId="106" r:id="rId32"/>
    <sheet name="31. San luong dien" sheetId="36" r:id="rId33"/>
    <sheet name="32. NhaMayCapNuoc" sheetId="146" r:id="rId34"/>
  </sheets>
  <externalReferences>
    <externalReference r:id="rId35"/>
    <externalReference r:id="rId36"/>
    <externalReference r:id="rId37"/>
    <externalReference r:id="rId38"/>
    <externalReference r:id="rId39"/>
    <externalReference r:id="rId40"/>
  </externalReferences>
  <definedNames>
    <definedName name="_____a1" localSheetId="11" hidden="1">{"'Sheet1'!$L$16"}</definedName>
    <definedName name="_____a1" localSheetId="18" hidden="1">{"'Sheet1'!$L$16"}</definedName>
    <definedName name="_____a1" localSheetId="19" hidden="1">{"'Sheet1'!$L$16"}</definedName>
    <definedName name="_____a1" localSheetId="22" hidden="1">{"'Sheet1'!$L$16"}</definedName>
    <definedName name="_____a1" localSheetId="27" hidden="1">{"'Sheet1'!$L$16"}</definedName>
    <definedName name="_____a1" localSheetId="5" hidden="1">{"'Sheet1'!$L$16"}</definedName>
    <definedName name="_____a1" hidden="1">{"'Sheet1'!$L$16"}</definedName>
    <definedName name="____a1" localSheetId="11" hidden="1">{"'Sheet1'!$L$16"}</definedName>
    <definedName name="____a1" localSheetId="18" hidden="1">{"'Sheet1'!$L$16"}</definedName>
    <definedName name="____a1" localSheetId="19" hidden="1">{"'Sheet1'!$L$16"}</definedName>
    <definedName name="____a1" localSheetId="22" hidden="1">{"'Sheet1'!$L$16"}</definedName>
    <definedName name="____a1" localSheetId="27" hidden="1">{"'Sheet1'!$L$16"}</definedName>
    <definedName name="____a1" localSheetId="5" hidden="1">{"'Sheet1'!$L$16"}</definedName>
    <definedName name="____a1" hidden="1">{"'Sheet1'!$L$16"}</definedName>
    <definedName name="___a1" localSheetId="11" hidden="1">{"'Sheet1'!$L$16"}</definedName>
    <definedName name="___a1" localSheetId="18" hidden="1">{"'Sheet1'!$L$16"}</definedName>
    <definedName name="___a1" localSheetId="19" hidden="1">{"'Sheet1'!$L$16"}</definedName>
    <definedName name="___a1" localSheetId="22" hidden="1">{"'Sheet1'!$L$16"}</definedName>
    <definedName name="___a1" localSheetId="27" hidden="1">{"'Sheet1'!$L$16"}</definedName>
    <definedName name="___a1" localSheetId="5" hidden="1">{"'Sheet1'!$L$16"}</definedName>
    <definedName name="___a1" hidden="1">{"'Sheet1'!$L$16"}</definedName>
    <definedName name="__a1" localSheetId="11" hidden="1">{"'Sheet1'!$L$16"}</definedName>
    <definedName name="__a1" localSheetId="18" hidden="1">{"'Sheet1'!$L$16"}</definedName>
    <definedName name="__a1" localSheetId="19" hidden="1">{"'Sheet1'!$L$16"}</definedName>
    <definedName name="__a1" localSheetId="22" hidden="1">{"'Sheet1'!$L$16"}</definedName>
    <definedName name="__a1" localSheetId="27" hidden="1">{"'Sheet1'!$L$16"}</definedName>
    <definedName name="__a1" localSheetId="5" hidden="1">{"'Sheet1'!$L$16"}</definedName>
    <definedName name="__a1" hidden="1">{"'Sheet1'!$L$16"}</definedName>
    <definedName name="_a1" localSheetId="11" hidden="1">{"'Sheet1'!$L$16"}</definedName>
    <definedName name="_a1" localSheetId="18" hidden="1">{"'Sheet1'!$L$16"}</definedName>
    <definedName name="_a1" localSheetId="19" hidden="1">{"'Sheet1'!$L$16"}</definedName>
    <definedName name="_a1" localSheetId="22" hidden="1">{"'Sheet1'!$L$16"}</definedName>
    <definedName name="_a1" localSheetId="27" hidden="1">{"'Sheet1'!$L$16"}</definedName>
    <definedName name="_a1" localSheetId="5" hidden="1">{"'Sheet1'!$L$16"}</definedName>
    <definedName name="_a1" localSheetId="7" hidden="1">{"'Sheet1'!$L$16"}</definedName>
    <definedName name="_a1" localSheetId="8" hidden="1">{"'Sheet1'!$L$16"}</definedName>
    <definedName name="_a1" hidden="1">{"'Sheet1'!$L$16"}</definedName>
    <definedName name="_Fill" localSheetId="11" hidden="1">#REF!</definedName>
    <definedName name="_Fill" localSheetId="13" hidden="1">#REF!</definedName>
    <definedName name="_Fill" localSheetId="14" hidden="1">#REF!</definedName>
    <definedName name="_Fill" localSheetId="31" hidden="1">#REF!</definedName>
    <definedName name="_Fill" localSheetId="5" hidden="1">#REF!</definedName>
    <definedName name="_Fill" localSheetId="7" hidden="1">#REF!</definedName>
    <definedName name="_Fill" hidden="1">#REF!</definedName>
    <definedName name="_xlnm._FilterDatabase" localSheetId="11" hidden="1">'11. TongHopDuongGiao thong '!#REF!</definedName>
    <definedName name="_xlnm._FilterDatabase" localSheetId="13" hidden="1">'13. ChieuSangTuyenPhoChinh'!#REF!</definedName>
    <definedName name="_xlnm._FilterDatabase" localSheetId="14" hidden="1">'14. ChieuSangNgoNgachHem'!#REF!</definedName>
    <definedName name="_Key1" localSheetId="11" hidden="1">#REF!</definedName>
    <definedName name="_Key1" localSheetId="13" hidden="1">#REF!</definedName>
    <definedName name="_Key1" localSheetId="14" hidden="1">#REF!</definedName>
    <definedName name="_Key1" localSheetId="27" hidden="1">#REF!</definedName>
    <definedName name="_Key1" localSheetId="30" hidden="1">#REF!</definedName>
    <definedName name="_Key1" localSheetId="5" hidden="1">#REF!</definedName>
    <definedName name="_Key1" localSheetId="7" hidden="1">#REF!</definedName>
    <definedName name="_Key1" hidden="1">#REF!</definedName>
    <definedName name="_Key2" localSheetId="11" hidden="1">#REF!</definedName>
    <definedName name="_Key2" localSheetId="13" hidden="1">#REF!</definedName>
    <definedName name="_Key2" localSheetId="14" hidden="1">#REF!</definedName>
    <definedName name="_Key2" localSheetId="27" hidden="1">#REF!</definedName>
    <definedName name="_Key2" localSheetId="30"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11" hidden="1">#REF!</definedName>
    <definedName name="_Sort" localSheetId="13" hidden="1">#REF!</definedName>
    <definedName name="_Sort" localSheetId="14" hidden="1">#REF!</definedName>
    <definedName name="_Sort" localSheetId="22" hidden="1">#REF!</definedName>
    <definedName name="_Sort" localSheetId="27" hidden="1">#REF!</definedName>
    <definedName name="_Sort" localSheetId="30" hidden="1">#REF!</definedName>
    <definedName name="_Sort" localSheetId="31" hidden="1">#REF!</definedName>
    <definedName name="_Sort" localSheetId="5" hidden="1">#REF!</definedName>
    <definedName name="_Sort" localSheetId="7" hidden="1">#REF!</definedName>
    <definedName name="_Sort" hidden="1">#REF!</definedName>
    <definedName name="aaa" hidden="1">{"'Sheet1'!$L$16"}</definedName>
    <definedName name="CP" localSheetId="11" hidden="1">#REF!</definedName>
    <definedName name="CP" localSheetId="13" hidden="1">#REF!</definedName>
    <definedName name="CP" localSheetId="14" hidden="1">#REF!</definedName>
    <definedName name="CP" localSheetId="22" hidden="1">#REF!</definedName>
    <definedName name="CP" localSheetId="5" hidden="1">#REF!</definedName>
    <definedName name="CP" localSheetId="7" hidden="1">#REF!</definedName>
    <definedName name="CP" hidden="1">#REF!</definedName>
    <definedName name="DIEN" localSheetId="11" hidden="1">{"'Sheet1'!$L$16"}</definedName>
    <definedName name="DIEN" localSheetId="18" hidden="1">{"'Sheet1'!$L$16"}</definedName>
    <definedName name="DIEN" localSheetId="19" hidden="1">{"'Sheet1'!$L$16"}</definedName>
    <definedName name="DIEN" localSheetId="22" hidden="1">{"'Sheet1'!$L$16"}</definedName>
    <definedName name="DIEN" localSheetId="27" hidden="1">{"'Sheet1'!$L$16"}</definedName>
    <definedName name="DIEN" localSheetId="5" hidden="1">{"'Sheet1'!$L$16"}</definedName>
    <definedName name="DIEN" localSheetId="7" hidden="1">{"'Sheet1'!$L$16"}</definedName>
    <definedName name="DIEN" localSheetId="8" hidden="1">{"'Sheet1'!$L$16"}</definedName>
    <definedName name="DIEN" hidden="1">{"'Sheet1'!$L$16"}</definedName>
    <definedName name="h" localSheetId="11" hidden="1">{"'Sheet1'!$L$16"}</definedName>
    <definedName name="h" localSheetId="18" hidden="1">{"'Sheet1'!$L$16"}</definedName>
    <definedName name="h" localSheetId="19" hidden="1">{"'Sheet1'!$L$16"}</definedName>
    <definedName name="h" localSheetId="22" hidden="1">{"'Sheet1'!$L$16"}</definedName>
    <definedName name="h" localSheetId="27" hidden="1">{"'Sheet1'!$L$16"}</definedName>
    <definedName name="h" localSheetId="31" hidden="1">{"'Sheet1'!$L$16"}</definedName>
    <definedName name="h" localSheetId="5" hidden="1">{"'Sheet1'!$L$16"}</definedName>
    <definedName name="h" localSheetId="7" hidden="1">{"'Sheet1'!$L$16"}</definedName>
    <definedName name="h" localSheetId="8" hidden="1">{"'Sheet1'!$L$16"}</definedName>
    <definedName name="h" hidden="1">{"'Sheet1'!$L$16"}</definedName>
    <definedName name="HTML_CodePage" hidden="1">950</definedName>
    <definedName name="HTML_Control" localSheetId="11" hidden="1">{"'Sheet1'!$L$16"}</definedName>
    <definedName name="HTML_Control" localSheetId="18" hidden="1">{"'Sheet1'!$L$16"}</definedName>
    <definedName name="HTML_Control" localSheetId="19" hidden="1">{"'Sheet1'!$L$16"}</definedName>
    <definedName name="HTML_Control" localSheetId="22" hidden="1">{"'Sheet1'!$L$16"}</definedName>
    <definedName name="HTML_Control" localSheetId="27" hidden="1">{"'Sheet1'!$L$16"}</definedName>
    <definedName name="HTML_Control" localSheetId="31" hidden="1">{"'Sheet1'!$L$16"}</definedName>
    <definedName name="HTML_Control" localSheetId="5" hidden="1">{"'Sheet1'!$L$16"}</definedName>
    <definedName name="HTML_Control" localSheetId="7" hidden="1">{"'Sheet1'!$L$16"}</definedName>
    <definedName name="HTML_Control" localSheetId="8"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1" hidden="1">{"'Sheet1'!$L$16"}</definedName>
    <definedName name="huy" localSheetId="18" hidden="1">{"'Sheet1'!$L$16"}</definedName>
    <definedName name="huy" localSheetId="19" hidden="1">{"'Sheet1'!$L$16"}</definedName>
    <definedName name="huy" localSheetId="22" hidden="1">{"'Sheet1'!$L$16"}</definedName>
    <definedName name="huy" localSheetId="27" hidden="1">{"'Sheet1'!$L$16"}</definedName>
    <definedName name="huy" localSheetId="31" hidden="1">{"'Sheet1'!$L$16"}</definedName>
    <definedName name="huy" localSheetId="5" hidden="1">{"'Sheet1'!$L$16"}</definedName>
    <definedName name="huy" localSheetId="7" hidden="1">{"'Sheet1'!$L$16"}</definedName>
    <definedName name="huy" localSheetId="8" hidden="1">{"'Sheet1'!$L$16"}</definedName>
    <definedName name="huy" hidden="1">{"'Sheet1'!$L$16"}</definedName>
    <definedName name="_xlnm.Print_Area" localSheetId="1">'1. CCSDĐ-Phuong'!$A$1:$L$73</definedName>
    <definedName name="_xlnm.Print_Area" localSheetId="10">'10. Giao ducCapKhuO'!$A$1:$L$62</definedName>
    <definedName name="_xlnm.Print_Area" localSheetId="11">'11. TongHopDuongGiao thong '!$A$1:$I$89</definedName>
    <definedName name="_xlnm.Print_Area" localSheetId="12">'12. TyLeVTHKCC'!$A$1:$E$41</definedName>
    <definedName name="_xlnm.Print_Area" localSheetId="13">'13. ChieuSangTuyenPhoChinh'!$A$1:$H$37</definedName>
    <definedName name="_xlnm.Print_Area" localSheetId="14">'14. ChieuSangNgoNgachHem'!$A$1:$E$57</definedName>
    <definedName name="_xlnm.Print_Area" localSheetId="15">'15. NuocSachHopVeSinh'!$A$1:$F$17</definedName>
    <definedName name="_xlnm.Print_Area" localSheetId="16">'16. Vien thong'!$A$1:$D$24</definedName>
    <definedName name="_xlnm.Print_Area" localSheetId="18">'18. CongThoatNuocChinh'!$A$1:$G$66</definedName>
    <definedName name="_xlnm.Print_Area" localSheetId="19">'19. DiemNgapUng-SuaChuan'!$A$1:$F$32</definedName>
    <definedName name="_xlnm.Print_Area" localSheetId="2">'2. CCSDĐ'!$A$1:$E$76</definedName>
    <definedName name="_xlnm.Print_Area" localSheetId="20">'20. Thu gom CTR'!$A$1:$G$19</definedName>
    <definedName name="_xlnm.Print_Area" localSheetId="21">'21. NhaTangLe-TyLeHoaTang'!$A$1:$E$25</definedName>
    <definedName name="_xlnm.Print_Area" localSheetId="22">'22. CayXanh'!$A$1:$E$150</definedName>
    <definedName name="_xlnm.Print_Area" localSheetId="23">'23. Tuyen pho van minh'!$A$1:$D$78</definedName>
    <definedName name="_xlnm.Print_Area" localSheetId="24">'24. DU AN '!$A$1:$F$21</definedName>
    <definedName name="_xlnm.Print_Area" localSheetId="25">'25. KGCC'!$A$1:$E$58</definedName>
    <definedName name="_xlnm.Print_Area" localSheetId="27">'26. ctrinh ktruc tieu bieu'!$A$1:$G$28</definedName>
    <definedName name="_xlnm.Print_Area" localSheetId="29">'28.CBCC CQ dang, DT'!$A$1:$L$23</definedName>
    <definedName name="_xlnm.Print_Area" localSheetId="30">'29. Tong hop DS '!#REF!</definedName>
    <definedName name="_xlnm.Print_Area" localSheetId="3">'3. CanDoiThu-Chi'!#REF!</definedName>
    <definedName name="_xlnm.Print_Area" localSheetId="31">'30. ChiTieuKTXH '!#REF!</definedName>
    <definedName name="_xlnm.Print_Area" localSheetId="32">'31. San luong dien'!#REF!</definedName>
    <definedName name="_xlnm.Print_Area" localSheetId="33">'32. NhaMayCapNuoc'!#REF!</definedName>
    <definedName name="_xlnm.Print_Area" localSheetId="4">'4. Ho ngheo'!$A$1:$K$17</definedName>
    <definedName name="_xlnm.Print_Area" localSheetId="6">'6. Nha o'!$A$1:$H$16</definedName>
    <definedName name="_xlnm.Print_Area" localSheetId="7">'7. CTDVCCCapDoThi '!$A$1:$D$71</definedName>
    <definedName name="_xlnm.Print_Area" localSheetId="8">'8. CTDVCCCapDonViO'!$A$1:$D$139</definedName>
    <definedName name="_xlnm.Print_Area" localSheetId="9">'9. CoSoYteCapDoThi'!$A$1:$F$26</definedName>
    <definedName name="_xlnm.Print_Area" localSheetId="26">'BIEU 16ADVTM-Ko Lay Dau'!$A$1:$G$71</definedName>
    <definedName name="_xlnm.Print_Area" localSheetId="0">'Thống kê Nhóm tiêu chuẩn'!$A$1:$G$39</definedName>
    <definedName name="_xlnm.Print_Titles" localSheetId="10">'10. Giao ducCapKhuO'!$7:$8</definedName>
    <definedName name="_xlnm.Print_Titles" localSheetId="11">'11. TongHopDuongGiao thong '!$9:$9</definedName>
    <definedName name="_xlnm.Print_Titles" localSheetId="13">'13. ChieuSangTuyenPhoChinh'!$7:$8</definedName>
    <definedName name="_xlnm.Print_Titles" localSheetId="14">'14. ChieuSangNgoNgachHem'!$7:$7</definedName>
    <definedName name="_xlnm.Print_Titles" localSheetId="18">'18. CongThoatNuocChinh'!$8:$8</definedName>
    <definedName name="_xlnm.Print_Titles" localSheetId="2">'2. CCSDĐ'!$9:$9</definedName>
    <definedName name="_xlnm.Print_Titles" localSheetId="21">'21. NhaTangLe-TyLeHoaTang'!$7:$7</definedName>
    <definedName name="_xlnm.Print_Titles" localSheetId="22">'22. CayXanh'!$7:$7</definedName>
    <definedName name="_xlnm.Print_Titles" localSheetId="23">'23. Tuyen pho van minh'!$8:$8</definedName>
    <definedName name="_xlnm.Print_Titles" localSheetId="24">'24. DU AN '!$7:$7</definedName>
    <definedName name="_xlnm.Print_Titles" localSheetId="25">'25. KGCC'!$7:$7</definedName>
    <definedName name="_xlnm.Print_Titles" localSheetId="33">'32. NhaMayCapNuoc'!#REF!</definedName>
    <definedName name="_xlnm.Print_Titles" localSheetId="7">'7. CTDVCCCapDoThi '!$57:$57</definedName>
    <definedName name="_xlnm.Print_Titles" localSheetId="8">'8. CTDVCCCapDonViO'!$7:$7</definedName>
    <definedName name="_xlnm.Print_Titles" localSheetId="26">'BIEU 16ADVTM-Ko Lay Dau'!$8:$8</definedName>
    <definedName name="Z_97C2BE0D_857A_4ECB_AD95_4A3087C923B3_.wvu.Cols" localSheetId="11" hidden="1">'11. TongHopDuongGiao thong '!#REF!,'11. TongHopDuongGiao thong '!#REF!</definedName>
    <definedName name="Z_97C2BE0D_857A_4ECB_AD95_4A3087C923B3_.wvu.Cols" localSheetId="13" hidden="1">'13. ChieuSangTuyenPhoChinh'!#REF!,'13. ChieuSangTuyenPhoChinh'!#REF!</definedName>
    <definedName name="Z_97C2BE0D_857A_4ECB_AD95_4A3087C923B3_.wvu.Cols" localSheetId="14" hidden="1">'14. ChieuSangNgoNgachHem'!#REF!,'14. ChieuSangNgoNgachHem'!#REF!</definedName>
    <definedName name="Z_97C2BE0D_857A_4ECB_AD95_4A3087C923B3_.wvu.FilterData" localSheetId="11" hidden="1">'11. TongHopDuongGiao thong '!#REF!</definedName>
    <definedName name="Z_97C2BE0D_857A_4ECB_AD95_4A3087C923B3_.wvu.FilterData" localSheetId="13" hidden="1">'13. ChieuSangTuyenPhoChinh'!#REF!</definedName>
    <definedName name="Z_97C2BE0D_857A_4ECB_AD95_4A3087C923B3_.wvu.FilterData" localSheetId="14" hidden="1">'14. ChieuSangNgoNgachHem'!#REF!</definedName>
    <definedName name="Z_97C2BE0D_857A_4ECB_AD95_4A3087C923B3_.wvu.PrintArea" localSheetId="11" hidden="1">'11. TongHopDuongGiao thong '!#REF!</definedName>
    <definedName name="Z_97C2BE0D_857A_4ECB_AD95_4A3087C923B3_.wvu.PrintArea" localSheetId="12" hidden="1">'12. TyLeVTHKCC'!#REF!</definedName>
    <definedName name="Z_97C2BE0D_857A_4ECB_AD95_4A3087C923B3_.wvu.PrintArea" localSheetId="13" hidden="1">'13. ChieuSangTuyenPhoChinh'!$A$30:$G$30</definedName>
    <definedName name="Z_97C2BE0D_857A_4ECB_AD95_4A3087C923B3_.wvu.PrintArea" localSheetId="14" hidden="1">'14. ChieuSangNgoNgachHem'!#REF!</definedName>
    <definedName name="Z_97C2BE0D_857A_4ECB_AD95_4A3087C923B3_.wvu.PrintArea" localSheetId="20" hidden="1">'20. Thu gom CTR'!$A$1:$F$2</definedName>
    <definedName name="Z_97C2BE0D_857A_4ECB_AD95_4A3087C923B3_.wvu.PrintArea" localSheetId="21" hidden="1">'21. NhaTangLe-TyLeHoaTang'!$A$1:$E$2</definedName>
    <definedName name="Z_97C2BE0D_857A_4ECB_AD95_4A3087C923B3_.wvu.PrintArea" localSheetId="30" hidden="1">'29. Tong hop DS '!#REF!</definedName>
    <definedName name="Z_97C2BE0D_857A_4ECB_AD95_4A3087C923B3_.wvu.PrintArea" localSheetId="32" hidden="1">'31. San luong dien'!#REF!</definedName>
    <definedName name="Z_97C2BE0D_857A_4ECB_AD95_4A3087C923B3_.wvu.PrintArea" localSheetId="33" hidden="1">'32. NhaMayCapNuoc'!#REF!</definedName>
    <definedName name="Z_97C2BE0D_857A_4ECB_AD95_4A3087C923B3_.wvu.PrintArea" localSheetId="7" hidden="1">'7. CTDVCCCapDoThi '!$A$1:$D$65</definedName>
    <definedName name="Z_97C2BE0D_857A_4ECB_AD95_4A3087C923B3_.wvu.PrintArea" localSheetId="8" hidden="1">'8. CTDVCCCapDonViO'!#REF!</definedName>
    <definedName name="Z_97C2BE0D_857A_4ECB_AD95_4A3087C923B3_.wvu.Rows" localSheetId="11" hidden="1">'11. TongHopDuongGiao thong '!#REF!</definedName>
    <definedName name="Z_97C2BE0D_857A_4ECB_AD95_4A3087C923B3_.wvu.Rows" localSheetId="13" hidden="1">'13. ChieuSangTuyenPhoChinh'!#REF!</definedName>
    <definedName name="Z_97C2BE0D_857A_4ECB_AD95_4A3087C923B3_.wvu.Rows" localSheetId="14" hidden="1">'14. ChieuSangNgoNgachHem'!#REF!</definedName>
  </definedNames>
  <calcPr calcId="144525"/>
  <customWorkbookViews>
    <customWorkbookView name="User - Personal View" guid="{97C2BE0D-857A-4ECB-AD95-4A3087C923B3}" mergeInterval="0" personalView="1" maximized="1" windowWidth="1276" windowHeight="870" tabRatio="602" activeSheetId="1"/>
  </customWorkbookViews>
</workbook>
</file>

<file path=xl/calcChain.xml><?xml version="1.0" encoding="utf-8"?>
<calcChain xmlns="http://schemas.openxmlformats.org/spreadsheetml/2006/main">
  <c r="E16" i="148" l="1"/>
  <c r="E15" i="148"/>
  <c r="E14" i="148"/>
  <c r="E13" i="148"/>
  <c r="E12" i="148"/>
  <c r="E11" i="148"/>
  <c r="E10" i="148"/>
  <c r="E9" i="148"/>
  <c r="H15" i="10"/>
  <c r="G15" i="10"/>
  <c r="H14" i="10"/>
  <c r="G14" i="10"/>
  <c r="H13" i="10"/>
  <c r="G13" i="10"/>
  <c r="H12" i="10"/>
  <c r="G12" i="10"/>
  <c r="H11" i="10"/>
  <c r="G11" i="10"/>
  <c r="H10" i="10"/>
  <c r="G10" i="10"/>
  <c r="H9" i="10"/>
  <c r="G9" i="10"/>
  <c r="F8" i="10"/>
  <c r="E8" i="10"/>
  <c r="D8" i="10"/>
  <c r="C8" i="10"/>
  <c r="H8" i="10" s="1"/>
  <c r="K17" i="6"/>
  <c r="H17" i="6"/>
  <c r="E17" i="6"/>
  <c r="K16" i="6"/>
  <c r="H16" i="6"/>
  <c r="E16" i="6"/>
  <c r="K15" i="6"/>
  <c r="H15" i="6"/>
  <c r="E15" i="6"/>
  <c r="K14" i="6"/>
  <c r="H14" i="6"/>
  <c r="E14" i="6"/>
  <c r="K13" i="6"/>
  <c r="H13" i="6"/>
  <c r="E13" i="6"/>
  <c r="K12" i="6"/>
  <c r="H12" i="6"/>
  <c r="E12" i="6"/>
  <c r="K11" i="6"/>
  <c r="H11" i="6"/>
  <c r="E11" i="6"/>
  <c r="J10" i="6"/>
  <c r="I10" i="6"/>
  <c r="G10" i="6"/>
  <c r="F10" i="6"/>
  <c r="D10" i="6"/>
  <c r="C10" i="6"/>
  <c r="F18" i="107"/>
  <c r="G18" i="107" s="1"/>
  <c r="H18" i="107" s="1"/>
  <c r="G19" i="107"/>
  <c r="H19" i="107" s="1"/>
  <c r="D62" i="156"/>
  <c r="D24" i="156"/>
  <c r="D11" i="156"/>
  <c r="E10" i="6" l="1"/>
  <c r="G8" i="10"/>
  <c r="H10" i="6"/>
  <c r="K10" i="6"/>
  <c r="F17" i="107"/>
  <c r="F16" i="107" s="1"/>
  <c r="F15" i="107" s="1"/>
  <c r="E10" i="107"/>
  <c r="D10" i="107"/>
  <c r="C10" i="107"/>
  <c r="G17" i="107" l="1"/>
  <c r="H17" i="107" s="1"/>
  <c r="G16" i="107"/>
  <c r="H16" i="107" s="1"/>
  <c r="F14" i="107"/>
  <c r="G15" i="107"/>
  <c r="H15" i="107" s="1"/>
  <c r="E37" i="106"/>
  <c r="D37" i="106"/>
  <c r="C37" i="106"/>
  <c r="C29" i="106"/>
  <c r="E20" i="106"/>
  <c r="F22" i="106" s="1"/>
  <c r="D20" i="106"/>
  <c r="C20" i="106"/>
  <c r="E16" i="106"/>
  <c r="F19" i="106" s="1"/>
  <c r="D16" i="106"/>
  <c r="C16" i="106"/>
  <c r="C12" i="106"/>
  <c r="F13" i="107" l="1"/>
  <c r="G14" i="107"/>
  <c r="H14" i="107" s="1"/>
  <c r="F21" i="106"/>
  <c r="F20" i="106" s="1"/>
  <c r="F17" i="106"/>
  <c r="F16" i="106" s="1"/>
  <c r="F18" i="106"/>
  <c r="F23" i="106"/>
  <c r="D27" i="36"/>
  <c r="D26" i="36"/>
  <c r="D28" i="36" s="1"/>
  <c r="D13" i="36"/>
  <c r="C13" i="36"/>
  <c r="G13" i="107" l="1"/>
  <c r="H13" i="107" s="1"/>
  <c r="F12" i="107"/>
  <c r="D29" i="146"/>
  <c r="D24" i="146"/>
  <c r="D19" i="146"/>
  <c r="F11" i="107" l="1"/>
  <c r="G12" i="107"/>
  <c r="H12" i="107" s="1"/>
  <c r="D34" i="146"/>
  <c r="D136" i="171"/>
  <c r="D135" i="171"/>
  <c r="D127" i="171"/>
  <c r="D122" i="171"/>
  <c r="D117" i="171"/>
  <c r="D112" i="171"/>
  <c r="D107" i="171"/>
  <c r="D102" i="171"/>
  <c r="D95" i="171"/>
  <c r="D90" i="171"/>
  <c r="D85" i="171"/>
  <c r="D80" i="171"/>
  <c r="D75" i="171"/>
  <c r="D70" i="171"/>
  <c r="D65" i="171"/>
  <c r="D60" i="171"/>
  <c r="D55" i="171"/>
  <c r="D48" i="171"/>
  <c r="D43" i="171"/>
  <c r="D38" i="171"/>
  <c r="D33" i="171"/>
  <c r="D28" i="171"/>
  <c r="D23" i="171"/>
  <c r="D18" i="171"/>
  <c r="D13" i="171"/>
  <c r="D10" i="171"/>
  <c r="G9" i="90"/>
  <c r="F9" i="90"/>
  <c r="G8" i="90"/>
  <c r="F8" i="90"/>
  <c r="E19" i="189"/>
  <c r="E55" i="162"/>
  <c r="F44" i="162"/>
  <c r="F39" i="162"/>
  <c r="F34" i="162"/>
  <c r="F29" i="162"/>
  <c r="F24" i="162"/>
  <c r="F19" i="162"/>
  <c r="F14" i="162"/>
  <c r="F9" i="162"/>
  <c r="L2" i="175"/>
  <c r="L1" i="175"/>
  <c r="C13" i="37"/>
  <c r="C11" i="37"/>
  <c r="C10" i="37"/>
  <c r="C8" i="37" s="1"/>
  <c r="D44" i="126"/>
  <c r="C44" i="126"/>
  <c r="D39" i="126"/>
  <c r="C39" i="126"/>
  <c r="D34" i="126"/>
  <c r="C34" i="126"/>
  <c r="D29" i="126"/>
  <c r="C29" i="126"/>
  <c r="D24" i="126"/>
  <c r="C24" i="126"/>
  <c r="D19" i="126"/>
  <c r="C19" i="126"/>
  <c r="D14" i="126"/>
  <c r="C14" i="126"/>
  <c r="E14" i="126" s="1"/>
  <c r="D9" i="126"/>
  <c r="C9" i="126"/>
  <c r="H24" i="125"/>
  <c r="G24" i="125"/>
  <c r="F24" i="125"/>
  <c r="D24" i="125"/>
  <c r="C24" i="125"/>
  <c r="E23" i="125"/>
  <c r="E22" i="125"/>
  <c r="E21" i="125"/>
  <c r="E20" i="125"/>
  <c r="E19" i="125"/>
  <c r="E18" i="125"/>
  <c r="E17" i="125"/>
  <c r="E16" i="125"/>
  <c r="E15" i="125"/>
  <c r="E14" i="125"/>
  <c r="E13" i="125"/>
  <c r="E12" i="125"/>
  <c r="E11" i="125"/>
  <c r="E10" i="125"/>
  <c r="E9" i="125"/>
  <c r="C20" i="28"/>
  <c r="C16" i="28"/>
  <c r="E75" i="174"/>
  <c r="I65" i="174"/>
  <c r="H65" i="174"/>
  <c r="I60" i="174"/>
  <c r="H60" i="174"/>
  <c r="I55" i="174"/>
  <c r="H55" i="174"/>
  <c r="I50" i="174"/>
  <c r="H50" i="174"/>
  <c r="I45" i="174"/>
  <c r="H45" i="174"/>
  <c r="I40" i="174"/>
  <c r="H40" i="174"/>
  <c r="I35" i="174"/>
  <c r="H35" i="174"/>
  <c r="I30" i="174"/>
  <c r="H30" i="174"/>
  <c r="I22" i="174"/>
  <c r="H22" i="174"/>
  <c r="I17" i="174"/>
  <c r="I16" i="174" s="1"/>
  <c r="H17" i="174"/>
  <c r="H16" i="174" s="1"/>
  <c r="I11" i="174"/>
  <c r="H11" i="174"/>
  <c r="D16" i="22"/>
  <c r="D15" i="22"/>
  <c r="C125" i="114"/>
  <c r="C120" i="114"/>
  <c r="C115" i="114"/>
  <c r="C110" i="114"/>
  <c r="C105" i="114"/>
  <c r="C100" i="114"/>
  <c r="C95" i="114"/>
  <c r="C90" i="114"/>
  <c r="C85" i="114"/>
  <c r="C74" i="114"/>
  <c r="C69" i="114"/>
  <c r="C64" i="114"/>
  <c r="C59" i="114"/>
  <c r="C54" i="114"/>
  <c r="C49" i="114"/>
  <c r="C44" i="114"/>
  <c r="C28" i="114"/>
  <c r="C19" i="114"/>
  <c r="C18" i="114" s="1"/>
  <c r="C9" i="114"/>
  <c r="C79" i="114" l="1"/>
  <c r="E24" i="126"/>
  <c r="E34" i="126"/>
  <c r="E44" i="126"/>
  <c r="D100" i="171"/>
  <c r="C38" i="114"/>
  <c r="F10" i="107"/>
  <c r="G11" i="107"/>
  <c r="E9" i="126"/>
  <c r="E29" i="126"/>
  <c r="H29" i="174"/>
  <c r="H10" i="174" s="1"/>
  <c r="E74" i="174" s="1"/>
  <c r="E76" i="174" s="1"/>
  <c r="D54" i="171"/>
  <c r="D53" i="171" s="1"/>
  <c r="I29" i="174"/>
  <c r="I10" i="174" s="1"/>
  <c r="E24" i="125"/>
  <c r="C8" i="126"/>
  <c r="D12" i="171"/>
  <c r="D9" i="171" s="1"/>
  <c r="D8" i="126"/>
  <c r="E39" i="126"/>
  <c r="F49" i="162"/>
  <c r="E54" i="162" s="1"/>
  <c r="E56" i="162" s="1"/>
  <c r="C8" i="148"/>
  <c r="D8" i="148"/>
  <c r="E8" i="148" s="1"/>
  <c r="E19" i="126"/>
  <c r="E8" i="126" l="1"/>
  <c r="C37" i="114"/>
  <c r="C8" i="114" s="1"/>
  <c r="G10" i="107"/>
  <c r="H10" i="107" s="1"/>
  <c r="H11" i="107"/>
  <c r="D138" i="171"/>
  <c r="D140" i="171" s="1"/>
  <c r="D8" i="171"/>
  <c r="D137" i="171" s="1"/>
  <c r="D139" i="171" s="1"/>
  <c r="F20" i="143" l="1"/>
  <c r="E20" i="143"/>
  <c r="E21" i="143" s="1"/>
  <c r="D20" i="143"/>
  <c r="D21" i="143" s="1"/>
  <c r="E15" i="143"/>
  <c r="E13" i="143"/>
  <c r="F12" i="143"/>
  <c r="F17" i="143" s="1"/>
  <c r="E12" i="143"/>
  <c r="E17" i="143" s="1"/>
  <c r="D12" i="143"/>
  <c r="D13" i="143" s="1"/>
  <c r="F10" i="143"/>
  <c r="E10" i="143"/>
  <c r="D10" i="143"/>
  <c r="A5" i="6"/>
  <c r="F19" i="143" l="1"/>
  <c r="F15" i="143"/>
  <c r="F13" i="143"/>
  <c r="D19" i="143"/>
  <c r="D15" i="143"/>
  <c r="E19" i="143"/>
  <c r="F21" i="143"/>
  <c r="D17" i="143"/>
  <c r="B28" i="157" l="1"/>
  <c r="B27" i="157"/>
  <c r="B26" i="157"/>
  <c r="C22" i="157"/>
  <c r="C16" i="157"/>
  <c r="C11" i="157"/>
  <c r="C10" i="157" s="1"/>
  <c r="D10" i="157" s="1"/>
  <c r="C43" i="155" l="1"/>
  <c r="C97" i="155" l="1"/>
  <c r="C80" i="155"/>
  <c r="C105" i="155" s="1"/>
  <c r="D2" i="27" l="1"/>
  <c r="D3" i="27"/>
  <c r="D1" i="27"/>
  <c r="F8" i="155"/>
  <c r="F39" i="155"/>
  <c r="E17" i="155" l="1"/>
  <c r="F38" i="155"/>
  <c r="E18" i="155"/>
  <c r="F17" i="155" l="1"/>
  <c r="F37" i="155"/>
  <c r="F18" i="155"/>
  <c r="F31" i="155"/>
  <c r="F32" i="155"/>
  <c r="F16" i="155" l="1"/>
  <c r="F34" i="155"/>
  <c r="F36" i="155"/>
  <c r="F35" i="155" s="1"/>
  <c r="F9" i="155" l="1"/>
  <c r="F7" i="155" s="1"/>
  <c r="F22" i="155"/>
  <c r="F28" i="155"/>
  <c r="E12" i="155"/>
  <c r="E11" i="155"/>
  <c r="F27" i="155" l="1"/>
  <c r="F12" i="155" l="1"/>
  <c r="F26" i="155"/>
  <c r="F33" i="155" l="1"/>
  <c r="F10" i="155"/>
  <c r="F11" i="155"/>
  <c r="F23" i="155"/>
  <c r="F21" i="155" s="1"/>
  <c r="E15" i="155"/>
  <c r="E14" i="155"/>
  <c r="F15" i="155" l="1"/>
  <c r="F14" i="155"/>
  <c r="F25" i="155" l="1"/>
  <c r="F24" i="155" s="1"/>
  <c r="F13" i="155"/>
  <c r="F30" i="155"/>
  <c r="F29" i="155" s="1"/>
  <c r="F20" i="155" l="1"/>
  <c r="F19" i="155" s="1"/>
  <c r="F6" i="155" s="1"/>
</calcChain>
</file>

<file path=xl/sharedStrings.xml><?xml version="1.0" encoding="utf-8"?>
<sst xmlns="http://schemas.openxmlformats.org/spreadsheetml/2006/main" count="2427" uniqueCount="1060">
  <si>
    <t xml:space="preserve">Khu vực cấp nước </t>
  </si>
  <si>
    <t>Điểm dừng đỗ xe Bus</t>
  </si>
  <si>
    <t>Điểm đỗ xe Taxi</t>
  </si>
  <si>
    <t>Xe Bus</t>
  </si>
  <si>
    <t>Xe Taxi</t>
  </si>
  <si>
    <t>Xe khách</t>
  </si>
  <si>
    <t>Tốc độ tăng trưởng kinh tế</t>
  </si>
  <si>
    <t>Đơn vị</t>
  </si>
  <si>
    <t>Người</t>
  </si>
  <si>
    <t>Tiêu chuẩn</t>
  </si>
  <si>
    <t>5.1</t>
  </si>
  <si>
    <t>Danh mục</t>
  </si>
  <si>
    <t>Địa điểm</t>
  </si>
  <si>
    <t>IV</t>
  </si>
  <si>
    <t>VI</t>
  </si>
  <si>
    <t>Ghi chú</t>
  </si>
  <si>
    <t>Tổng cộng</t>
  </si>
  <si>
    <t>STT</t>
  </si>
  <si>
    <t>Khu vực cấp</t>
  </si>
  <si>
    <t>2.4</t>
  </si>
  <si>
    <t>2.5</t>
  </si>
  <si>
    <t>2.6</t>
  </si>
  <si>
    <t>Tỷ lệ lao động phi nông nghiệp toàn đô thị</t>
  </si>
  <si>
    <t>Điện năng tiêu thụ (KW.h/năm)</t>
  </si>
  <si>
    <t>PHÒNG TÀI CHÍNH - KẾ HOẠCH</t>
  </si>
  <si>
    <t>3.1</t>
  </si>
  <si>
    <t>3.2</t>
  </si>
  <si>
    <t>4.1</t>
  </si>
  <si>
    <t>4.2</t>
  </si>
  <si>
    <t>Chỉ tiêu</t>
  </si>
  <si>
    <t>Dân số toàn đô thị</t>
  </si>
  <si>
    <t>người</t>
  </si>
  <si>
    <t>PHÒNG LAO ĐỘNG - TB&amp;XH</t>
  </si>
  <si>
    <t>ĐVT</t>
  </si>
  <si>
    <t>Đất nông nghiệp</t>
  </si>
  <si>
    <t>Đất trồng cây hàng năm khác</t>
  </si>
  <si>
    <t>Đất rừng phòng hộ</t>
  </si>
  <si>
    <t>Đất rừng đặc dụng</t>
  </si>
  <si>
    <t>Đất làm muối</t>
  </si>
  <si>
    <t>Đất nông nghiệp khác</t>
  </si>
  <si>
    <t>Đất ở tại nông thôn</t>
  </si>
  <si>
    <t>Đất ở tại đô thị</t>
  </si>
  <si>
    <t>Nội dung</t>
  </si>
  <si>
    <t>Số giường</t>
  </si>
  <si>
    <t>Tên đường</t>
  </si>
  <si>
    <t>Điểm đầu</t>
  </si>
  <si>
    <t>Điểm cuối</t>
  </si>
  <si>
    <t>1.4</t>
  </si>
  <si>
    <t>Số lượng</t>
  </si>
  <si>
    <t>Độc Lập - Tự Do - Hạnh Phúc</t>
  </si>
  <si>
    <t>I</t>
  </si>
  <si>
    <t>%</t>
  </si>
  <si>
    <t>II</t>
  </si>
  <si>
    <t>III</t>
  </si>
  <si>
    <t>V</t>
  </si>
  <si>
    <t>TT</t>
  </si>
  <si>
    <t>A</t>
  </si>
  <si>
    <t>Đất phi nông nghiệp khác</t>
  </si>
  <si>
    <t>Đất chưa sử dụng</t>
  </si>
  <si>
    <t>B</t>
  </si>
  <si>
    <t>C</t>
  </si>
  <si>
    <t>Chất lượng</t>
  </si>
  <si>
    <t>1.1</t>
  </si>
  <si>
    <t>1.2</t>
  </si>
  <si>
    <t>1.3</t>
  </si>
  <si>
    <t>1.5</t>
  </si>
  <si>
    <t>2.1</t>
  </si>
  <si>
    <t>2.2</t>
  </si>
  <si>
    <t>2.3</t>
  </si>
  <si>
    <t>CỘNG HOÀ XÃ HỘI CHỦ NGHĨA VIỆT NAM</t>
  </si>
  <si>
    <t>Loại đất</t>
  </si>
  <si>
    <t>Đất dân dụng</t>
  </si>
  <si>
    <t>Đất ngoài dân dụng</t>
  </si>
  <si>
    <t>2.7</t>
  </si>
  <si>
    <t>2.8</t>
  </si>
  <si>
    <t>3.3</t>
  </si>
  <si>
    <t>3.4</t>
  </si>
  <si>
    <t>3.5</t>
  </si>
  <si>
    <t>3.6</t>
  </si>
  <si>
    <t>3.7</t>
  </si>
  <si>
    <t>3.8</t>
  </si>
  <si>
    <t>3.9</t>
  </si>
  <si>
    <t>3.10</t>
  </si>
  <si>
    <t>7.1</t>
  </si>
  <si>
    <t>7.2</t>
  </si>
  <si>
    <t>Cơ sở Y tế</t>
  </si>
  <si>
    <t>4.3</t>
  </si>
  <si>
    <t>4.4</t>
  </si>
  <si>
    <t>4.5</t>
  </si>
  <si>
    <t>4.6</t>
  </si>
  <si>
    <t>4.7</t>
  </si>
  <si>
    <t>4.8</t>
  </si>
  <si>
    <t>4.9</t>
  </si>
  <si>
    <t>4.10</t>
  </si>
  <si>
    <t>Công trình</t>
  </si>
  <si>
    <t>Tiểu học</t>
  </si>
  <si>
    <t>Trung học cơ sở</t>
  </si>
  <si>
    <t>PHÒNG GIÁO DỤC VÀ ĐÀO TẠO</t>
  </si>
  <si>
    <t>Loại hình</t>
  </si>
  <si>
    <t>Công lập</t>
  </si>
  <si>
    <t>Ngoài công lập</t>
  </si>
  <si>
    <t>Mẫu giáo - Mầm non</t>
  </si>
  <si>
    <t>Tổng số trường</t>
  </si>
  <si>
    <t>Trường</t>
  </si>
  <si>
    <t>Tổng số lớp</t>
  </si>
  <si>
    <t>Lớp</t>
  </si>
  <si>
    <t>Tổng số CB, GV</t>
  </si>
  <si>
    <t>Tổng số học sinh</t>
  </si>
  <si>
    <t>Học sinh</t>
  </si>
  <si>
    <t>Tổng diện tích đất</t>
  </si>
  <si>
    <t>Tổng số phòng học</t>
  </si>
  <si>
    <t>phòng</t>
  </si>
  <si>
    <t>Số phòng học cấp 4</t>
  </si>
  <si>
    <t>Số phòng học kiên cố</t>
  </si>
  <si>
    <t>Mức độ kiên cố</t>
  </si>
  <si>
    <t>Trường chuẩn quốc gia</t>
  </si>
  <si>
    <t>trường</t>
  </si>
  <si>
    <t>Trung học phổ thông</t>
  </si>
  <si>
    <t>Tỷ lệ 
hộ nghèo 
(%)</t>
  </si>
  <si>
    <t>Số hộ 
nghèo</t>
  </si>
  <si>
    <t>Năm</t>
  </si>
  <si>
    <t>Đường dây</t>
  </si>
  <si>
    <t>Công suất
(KVA)</t>
  </si>
  <si>
    <t>Tên tuyến phố</t>
  </si>
  <si>
    <t>Siêu thị</t>
  </si>
  <si>
    <t>Chợ</t>
  </si>
  <si>
    <t>Số lượng 
cán bộ CNVC</t>
  </si>
  <si>
    <t>Nhà ga</t>
  </si>
  <si>
    <t>Chi thường xuyên</t>
  </si>
  <si>
    <t>Tổng số tiền điện
(đồng)</t>
  </si>
  <si>
    <t>Tổng 
số hộ</t>
  </si>
  <si>
    <t>Bến, bãi, điểm dừng đỗ xe</t>
  </si>
  <si>
    <t xml:space="preserve"> (lượt khách/năm)</t>
  </si>
  <si>
    <t>Phương tiện vận tải, vận chuyển hành khách</t>
  </si>
  <si>
    <t>Cấp quản lý</t>
  </si>
  <si>
    <t>D</t>
  </si>
  <si>
    <t>Chiều dài 
(m)</t>
  </si>
  <si>
    <t>Giao thông</t>
  </si>
  <si>
    <t>Điện</t>
  </si>
  <si>
    <t>Trường học</t>
  </si>
  <si>
    <t>Nhà ở dân cư</t>
  </si>
  <si>
    <t>Môi trường</t>
  </si>
  <si>
    <t>Trường Trung học chuyên nghiệp và dạy nghề</t>
  </si>
  <si>
    <t>Các khu vực ngập úng</t>
  </si>
  <si>
    <t>Tỷ lệ (%)</t>
  </si>
  <si>
    <t>Tỷ lệ sử dụng hình thức hỏa táng (%)</t>
  </si>
  <si>
    <t>Đất quốc phòng</t>
  </si>
  <si>
    <t>Đất an ninh</t>
  </si>
  <si>
    <t>bến</t>
  </si>
  <si>
    <t>điểm</t>
  </si>
  <si>
    <t>ga</t>
  </si>
  <si>
    <t>xe</t>
  </si>
  <si>
    <t>Trường bồi dưỡng chính trị</t>
  </si>
  <si>
    <t>CÁC TIÊU CHUẨN TỔNG HỢP</t>
  </si>
  <si>
    <t>Công trình văn hóa</t>
  </si>
  <si>
    <t>Bến xe</t>
  </si>
  <si>
    <t>Năm công nhận</t>
  </si>
  <si>
    <t>PHÒNG KINH TẾ</t>
  </si>
  <si>
    <t>Ghi chú:</t>
  </si>
  <si>
    <t>Phường Bình Định</t>
  </si>
  <si>
    <t>Phường Nhơn Hưng</t>
  </si>
  <si>
    <t>Phường Đập Đá</t>
  </si>
  <si>
    <t>Phường Nhơn Thành</t>
  </si>
  <si>
    <t>Phường Nhơn Hòa</t>
  </si>
  <si>
    <t>Thang điểm</t>
  </si>
  <si>
    <t>Vị trí, Chức năng, Vai trò, Cơ cấu và Trình độ phát triển kinh tế - xã hội</t>
  </si>
  <si>
    <t>Vị trí, chức năng, vai trò của đô thị</t>
  </si>
  <si>
    <t>Cơ cấu và trình độ phát triển kinh tế - xã hội</t>
  </si>
  <si>
    <t>15-11,25</t>
  </si>
  <si>
    <t xml:space="preserve">Cân đối thu chi ngân sách </t>
  </si>
  <si>
    <t>Thu nhập bình quân đầu người năm so với cả nước</t>
  </si>
  <si>
    <t>Mức tăng trưởng kinh tế trung bình 3 năm gần nhất</t>
  </si>
  <si>
    <t>Tỷ lệ hộ nghèo</t>
  </si>
  <si>
    <t>Tỷ lệ tăng dân số hàng năm (bao gồm tăng tự nhiên và cơ học)</t>
  </si>
  <si>
    <t>Quy mô dân số</t>
  </si>
  <si>
    <t>Dân số khu vực nội thành, nội thị (thuộc thành phố, thị xã) hoăc dân số khóm, khu phố (thuộc thị trấn) (1.000 người)</t>
  </si>
  <si>
    <t xml:space="preserve"> Mật độ dân số</t>
  </si>
  <si>
    <t>Mật độ dân số trung bình toàn đô thị</t>
  </si>
  <si>
    <t>người/km2</t>
  </si>
  <si>
    <t>Mật độ dân số khu vực nội thành, nội thị tính trên diện tích đất xây dựng đô thị (đối với thành phố loại đặc biệt, I, II, III; thị xã loại III, IV); mật độ dân số trên diện tích đất xây dựng (đối với thị trấn loại IV hoặc loại V)</t>
  </si>
  <si>
    <t>Tỷ lệ lao động phi nông nghiệp</t>
  </si>
  <si>
    <t>Tỷ lệ lao động phi nông nghiệp khu vực nội thành, nội thị</t>
  </si>
  <si>
    <t>Trình độ phát triển cơ sở hạ tầng và kiến trúc cảnh quan đô thị</t>
  </si>
  <si>
    <t>Diện tích sàn nhà ở bình quân</t>
  </si>
  <si>
    <t>Tỷ lệ nhà ở kiên cố, bán kiên cố</t>
  </si>
  <si>
    <t xml:space="preserve">Đất xây dựng các công trình dịch vụ công cộng đô thị     </t>
  </si>
  <si>
    <t>Đất xây dựng công trình công cộng cấp đơn vị ở</t>
  </si>
  <si>
    <t>Cơ sở giáo dục, đào tạo cấp đô thị</t>
  </si>
  <si>
    <t>Công trình văn hóa cấp đô thị</t>
  </si>
  <si>
    <t>Công trình thể dục thể thao cấp đô thị</t>
  </si>
  <si>
    <t>Đầu mối giao thông (cảng hàng không- sân bay, ga đường sắt, cảng, đường thủy, bến xe khách)</t>
  </si>
  <si>
    <t>Tỷ lệ vận tải hành khách công cộng</t>
  </si>
  <si>
    <t>Tỷ lệ đường phố chính được chiếu sáng</t>
  </si>
  <si>
    <t>Tỷ lệ đường khu nhà ở, ngõ xóm được chiếu sáng</t>
  </si>
  <si>
    <t>Tỷ lệ dân số được cấp nước sạch, hợp vệ sinh</t>
  </si>
  <si>
    <t>Số thuê bao internet( băng rộng cố định và băng rộng di động)</t>
  </si>
  <si>
    <t>Tỷ lệ phủ sóng thông tin di động/dân số</t>
  </si>
  <si>
    <t>Mật độ đường cống thoát nước chính</t>
  </si>
  <si>
    <t>Tỷ lệ chất thải nguy hại được xử lý, tiêu hủy, chôn lấp an toàn sau xử lý, tiêu hủy</t>
  </si>
  <si>
    <t>Tỷ lệ nước thải đô thị được xử lý đạt quy chuẩn kỹ thuật</t>
  </si>
  <si>
    <t>Tỷ lệ chất thải rắn sinh hoạt được thu gom</t>
  </si>
  <si>
    <t>Tỷ lệ chất thải rắn sinh hoạt được xử lý tại khu chôn lấp hợp vệ sinh hoặc tại các nhà máy đốt, nhà máy chế biến rác thải</t>
  </si>
  <si>
    <t>Tỷ lệ chất thải y tế được xử lý, tiêu hủy, chôn lấp an toàn sau xử lý, tiêu hủy</t>
  </si>
  <si>
    <t>Nhà tang lễ</t>
  </si>
  <si>
    <t>Tỷ lệ sử dụng hình thức hỏa táng</t>
  </si>
  <si>
    <t>Quy chế quản lý quy hoạch kiến trúc đô thị</t>
  </si>
  <si>
    <t>Tỷ lệ tuyến phố văn minh đô thị/ tổng số trục phố chính</t>
  </si>
  <si>
    <t>Số lượng dự án cải tạo, chỉnh trang đô thị</t>
  </si>
  <si>
    <t>Số lượng không gian công cộng của đô thị</t>
  </si>
  <si>
    <t>Công trình kiến trúc tiêu biểu</t>
  </si>
  <si>
    <t>Cơ sở vật chất văn hóa</t>
  </si>
  <si>
    <t>Chợ nông thôn</t>
  </si>
  <si>
    <t>Quỹ đất phát triển nông nghiệp, vùng cảnh quan sinh thái được phục hồi, bảo vệ</t>
  </si>
  <si>
    <t>Thương mại - Dịch vụ</t>
  </si>
  <si>
    <t>5.2</t>
  </si>
  <si>
    <t>5.3</t>
  </si>
  <si>
    <t>GTGT theo giá hiện hành (triệu đồng)</t>
  </si>
  <si>
    <t>GTSX theo giá so sánh 2010 (triệu đồng)</t>
  </si>
  <si>
    <t>Tổng chiều dài cống thoát nước chính</t>
  </si>
  <si>
    <t>CỘNG HÒA XÃ HỘI CHỦ NGHĨA VIỆT NAM</t>
  </si>
  <si>
    <t>Độc lập - Tự do - Hạnh phúc</t>
  </si>
  <si>
    <t>Trung bình</t>
  </si>
  <si>
    <t>VII</t>
  </si>
  <si>
    <t>Di tích</t>
  </si>
  <si>
    <t>Số quyết định</t>
  </si>
  <si>
    <t>Ngày ban hành</t>
  </si>
  <si>
    <t>Quyết định công nhận</t>
  </si>
  <si>
    <t>Mức tăng trưởng kinh tế trung bình 3 năm</t>
  </si>
  <si>
    <t>Tổng</t>
  </si>
  <si>
    <t xml:space="preserve">Điểm </t>
  </si>
  <si>
    <t>5,0-3,75</t>
  </si>
  <si>
    <t>20 - 15</t>
  </si>
  <si>
    <t>1,5 - 1,0</t>
  </si>
  <si>
    <t>6,0 - 4,5</t>
  </si>
  <si>
    <t>8,0 - 6,0</t>
  </si>
  <si>
    <t>2,0 - 1,5</t>
  </si>
  <si>
    <r>
      <rPr>
        <sz val="13"/>
        <color indexed="8"/>
        <rFont val="Calibri"/>
        <family val="2"/>
      </rPr>
      <t>≥</t>
    </r>
    <r>
      <rPr>
        <sz val="13"/>
        <color indexed="8"/>
        <rFont val="Times New Roman"/>
        <family val="1"/>
      </rPr>
      <t xml:space="preserve"> 1800 - 1400</t>
    </r>
  </si>
  <si>
    <r>
      <rPr>
        <sz val="13"/>
        <color indexed="8"/>
        <rFont val="Calibri"/>
        <family val="2"/>
      </rPr>
      <t>≥</t>
    </r>
    <r>
      <rPr>
        <sz val="13"/>
        <color indexed="8"/>
        <rFont val="Times New Roman"/>
        <family val="1"/>
      </rPr>
      <t xml:space="preserve"> 8000 - 6000</t>
    </r>
  </si>
  <si>
    <t>4,5 - 3,5</t>
  </si>
  <si>
    <r>
      <rPr>
        <sz val="13"/>
        <color indexed="8"/>
        <rFont val="Calibri"/>
        <family val="2"/>
      </rPr>
      <t>≥</t>
    </r>
    <r>
      <rPr>
        <sz val="13"/>
        <color indexed="8"/>
        <rFont val="Times New Roman"/>
        <family val="1"/>
      </rPr>
      <t xml:space="preserve"> 60 -70</t>
    </r>
  </si>
  <si>
    <r>
      <rPr>
        <sz val="13"/>
        <color indexed="8"/>
        <rFont val="Calibri"/>
        <family val="2"/>
      </rPr>
      <t>≥</t>
    </r>
    <r>
      <rPr>
        <sz val="13"/>
        <color indexed="8"/>
        <rFont val="Times New Roman"/>
        <family val="1"/>
      </rPr>
      <t xml:space="preserve"> 80 -75</t>
    </r>
  </si>
  <si>
    <t>60 - 45</t>
  </si>
  <si>
    <t xml:space="preserve">Nhóm các tiêu chuẩn về trình độ phát triển cơ sở hạ tầng và kiến trúc cảnh quan khu vực nội thành, nội thị </t>
  </si>
  <si>
    <t>5.1.1</t>
  </si>
  <si>
    <t>a</t>
  </si>
  <si>
    <t>b</t>
  </si>
  <si>
    <t>5.1.2</t>
  </si>
  <si>
    <t>c</t>
  </si>
  <si>
    <t>d</t>
  </si>
  <si>
    <t>5.1.3</t>
  </si>
  <si>
    <t>5.1.4</t>
  </si>
  <si>
    <t>Nhóm các tiêu chuẩn về kiến trúc, cảnh quan đô thị (05 tiêu chuẩn)</t>
  </si>
  <si>
    <t>Các tiêu chuẩn về Nhà tang lễ (2 t/c)</t>
  </si>
  <si>
    <t>Các tiêu chuẩn về cây xanh đô thị (2 t/c)</t>
  </si>
  <si>
    <t>Các tiêu chuẩn về hệ thống thoát nước mưa và chống ngập úng (02 t/c)</t>
  </si>
  <si>
    <t>Nhóm các tiêu chuẩn về hạ tầng kỹ thuật (12 tiêu chuẩn)</t>
  </si>
  <si>
    <t>Các tiêu chuẩn về giao thông (05 t/c)</t>
  </si>
  <si>
    <t>Các tiêu chuẩn về cấp điện và chiếu sáng công cộng (03 t/c)</t>
  </si>
  <si>
    <t xml:space="preserve"> Các tiêu chuẩn về cấp nước (02 t/c)</t>
  </si>
  <si>
    <t>Nhóm các tiêu chuẩn về hệ thống công trình hạ tầng xã hội (10 tiêu chuẩn)</t>
  </si>
  <si>
    <t>Các tiêu chuẩn về nhà ở (2 t/c)</t>
  </si>
  <si>
    <t>Các tiêu chuẩn về công trình công cộng (08 t/c)</t>
  </si>
  <si>
    <t xml:space="preserve"> Các tiêu chuẩn về hệ thống viễn thông (02 t/c)</t>
  </si>
  <si>
    <t>1,5 - 2,0</t>
  </si>
  <si>
    <t>2,25 - 3,0</t>
  </si>
  <si>
    <t>3,75 - 5,0</t>
  </si>
  <si>
    <t>Các tiêu chuẩn về thu gom, xử lý nước thải, chất thải (5 t/c)</t>
  </si>
  <si>
    <t>1,5 -2,0</t>
  </si>
  <si>
    <t>3,0 - 4,0</t>
  </si>
  <si>
    <t>7,5 - 10,0</t>
  </si>
  <si>
    <t>10,5 - 14,0</t>
  </si>
  <si>
    <t>Nhóm các tiêu chuẩn về vệ sinh môi trường (11 tiêu chuẩn)</t>
  </si>
  <si>
    <t>4,5 - 6,0</t>
  </si>
  <si>
    <t>10,5-14,0</t>
  </si>
  <si>
    <t>6,0 - 8,0</t>
  </si>
  <si>
    <t>36,0 - 48,0</t>
  </si>
  <si>
    <t>9,0 - 12,0</t>
  </si>
  <si>
    <t>Nhóm các tiêu chuẩn về trình độ phát triển cơ sở hạ tầng và kiến trúc, cảnh quan khu vực ngoại thành, ngoại thị (08 tiêu chuẩn)</t>
  </si>
  <si>
    <t>Nhóm các tiêu chuẩn về hạ tầng xã hội</t>
  </si>
  <si>
    <t>Nhóm các tiêu chuẩn về hạ tầng kỹ thuật</t>
  </si>
  <si>
    <t>Nhóm các tiêu chuẩn về vệ sinh môi trường</t>
  </si>
  <si>
    <t xml:space="preserve">Nhóm các tiêu chuẩn về kiến trúc, cảnh quan </t>
  </si>
  <si>
    <t>5.2.1</t>
  </si>
  <si>
    <t>5.2.2</t>
  </si>
  <si>
    <t>5.2.3</t>
  </si>
  <si>
    <t>5.2.4</t>
  </si>
  <si>
    <t>Tổng điểm 05 tiêu chí</t>
  </si>
  <si>
    <t>75 - 100</t>
  </si>
  <si>
    <t>Tiêu chí/
Tiêu chuẩn</t>
  </si>
  <si>
    <t xml:space="preserve">  Tổng lượng CTR 
phát sinh (tấn/năm) </t>
  </si>
  <si>
    <t xml:space="preserve"> Tổng lượng CTR 
được thu gom (tấn/năm) </t>
  </si>
  <si>
    <t>Tổng lượng CTR được xử lý (tấn/năm)</t>
  </si>
  <si>
    <t>Tỷ lệ CTR 
được thu gom (%)</t>
  </si>
  <si>
    <t>Tỷ lệ CTR 
được xử lý (%)</t>
  </si>
  <si>
    <t>Chiều dài 
chiếu sáng (m)</t>
  </si>
  <si>
    <t xml:space="preserve">Chiều dài 
chiếu sáng (m) </t>
  </si>
  <si>
    <t>Số lượng 
bóng đèn</t>
  </si>
  <si>
    <t>Tỷ lệ 
chiếu sáng (%)</t>
  </si>
  <si>
    <t>Trung thế (km)</t>
  </si>
  <si>
    <t>Hạ thế (km)</t>
  </si>
  <si>
    <t>II. HỆ THỐNG LƯỚI ĐIỆN</t>
  </si>
  <si>
    <t>Lộ giới (m)</t>
  </si>
  <si>
    <t>Tình trạng</t>
  </si>
  <si>
    <t>Phân loại</t>
  </si>
  <si>
    <t>Chuyển dịch cơ cấu kinh tế</t>
  </si>
  <si>
    <t>Đất cây xanh toàn đô thị</t>
  </si>
  <si>
    <t>Mật độ đường giao thông (tính đến đường có chiều rộng phần xe chạy ≥ 7,5m)</t>
  </si>
  <si>
    <t>Dân số khu vực nội thành, nội thị</t>
  </si>
  <si>
    <t>Mật độ dân số toàn đô thị</t>
  </si>
  <si>
    <t>Đất dân dụng (Nếu vượt mức tối đa thì đánh giá đạt 0,75 điểm)</t>
  </si>
  <si>
    <t>Cơ sở y tế cấp đô thị</t>
  </si>
  <si>
    <t>Công trình thương mại- dịch vụ cấp đô thị</t>
  </si>
  <si>
    <t>Tỷ lệ đất giao thông so với đất xây dựng</t>
  </si>
  <si>
    <t xml:space="preserve">Cấp điện sinh hoạt </t>
  </si>
  <si>
    <t>Cấp nước sinh hoạt</t>
  </si>
  <si>
    <t>Tỷ lệ các khu vực ngập úng có giải pháp phòng chống, giảm ngập úng</t>
  </si>
  <si>
    <t>Đất cây xanh công cộng khu vực nội thị</t>
  </si>
  <si>
    <t>Mã</t>
  </si>
  <si>
    <t>NNP</t>
  </si>
  <si>
    <t>LUA</t>
  </si>
  <si>
    <t>HNK</t>
  </si>
  <si>
    <t>CLN</t>
  </si>
  <si>
    <t>RSX</t>
  </si>
  <si>
    <t>RPH</t>
  </si>
  <si>
    <t>RDD</t>
  </si>
  <si>
    <t>NTS</t>
  </si>
  <si>
    <t>LMU</t>
  </si>
  <si>
    <t>NKH</t>
  </si>
  <si>
    <t>PNN</t>
  </si>
  <si>
    <t>ONT</t>
  </si>
  <si>
    <t>ODT</t>
  </si>
  <si>
    <t>TSC</t>
  </si>
  <si>
    <t>Đất cơ sở tôn giáo</t>
  </si>
  <si>
    <t>TON</t>
  </si>
  <si>
    <t>Đất cơ sở tín ngưỡng</t>
  </si>
  <si>
    <t>TIN</t>
  </si>
  <si>
    <t>NTD</t>
  </si>
  <si>
    <t>Đất sông, ngòi, kênh, rạch, suối</t>
  </si>
  <si>
    <t>SON</t>
  </si>
  <si>
    <t>Đất có mặt nước chuyên dùng</t>
  </si>
  <si>
    <t>MNC</t>
  </si>
  <si>
    <t>PNK</t>
  </si>
  <si>
    <t>CSD</t>
  </si>
  <si>
    <t>Độc lập – Tự do – Hạnh phúc</t>
  </si>
  <si>
    <t>Hiện trạng</t>
  </si>
  <si>
    <t>TỔNG HỢP TIÊU CHUẨN</t>
  </si>
  <si>
    <t>VIII</t>
  </si>
  <si>
    <t>Công nghiệp - Xây dựng</t>
  </si>
  <si>
    <t>Công trình y tế</t>
  </si>
  <si>
    <t>Công trình giáo dục, đào tạo</t>
  </si>
  <si>
    <t>Công trình Y tế</t>
  </si>
  <si>
    <t>Công trình Văn hóa - Thể dục thể thao</t>
  </si>
  <si>
    <t>Công trình thể dục thể thao</t>
  </si>
  <si>
    <t>Công trình dịch vụ thương mại</t>
  </si>
  <si>
    <t>Đ</t>
  </si>
  <si>
    <t>Trường trung học phổ thông</t>
  </si>
  <si>
    <t>Công trình văn hóa - Thể dục thể thao</t>
  </si>
  <si>
    <t>TM. UBND THỊ XÃ AN NHƠN</t>
  </si>
  <si>
    <t>CƠ QUAN LẬP BIỂU</t>
  </si>
  <si>
    <t>CHỦ TỊCH</t>
  </si>
  <si>
    <t>Điểm</t>
  </si>
  <si>
    <t>THỊ XÃ AN NHƠN</t>
  </si>
  <si>
    <t>Tổng lượt hành khách được vận chuyển qua các phương tiện vận tải công cộng</t>
  </si>
  <si>
    <t>Tổng lượt hành khách được vận chuyển qua các phương tiện vận tải công cộng phân theo khu vực</t>
  </si>
  <si>
    <t xml:space="preserve">Diện tích đất giao thông tính trên dân số khu vực nội thị </t>
  </si>
  <si>
    <t>Lê Thanh Tùng</t>
  </si>
  <si>
    <t>Năm 2021</t>
  </si>
  <si>
    <t>Năm học 2021</t>
  </si>
  <si>
    <t>2</t>
  </si>
  <si>
    <t>(1)</t>
  </si>
  <si>
    <t>(2)</t>
  </si>
  <si>
    <t>(3)</t>
  </si>
  <si>
    <t>Nhơn Phúc</t>
  </si>
  <si>
    <t>1.6</t>
  </si>
  <si>
    <t>1.7</t>
  </si>
  <si>
    <t>1.8</t>
  </si>
  <si>
    <t>1.9</t>
  </si>
  <si>
    <t>1.10</t>
  </si>
  <si>
    <t>2.9</t>
  </si>
  <si>
    <t>2.10</t>
  </si>
  <si>
    <t>Chất liệu
mặt đường</t>
  </si>
  <si>
    <t>Bề rộng phần 
xe chạy (m)</t>
  </si>
  <si>
    <t>Bộ giao thông vận tải quản lý</t>
  </si>
  <si>
    <t>Cấp Tỉnh quản lý</t>
  </si>
  <si>
    <t>Đường trục chính khu vực</t>
  </si>
  <si>
    <t>2.11</t>
  </si>
  <si>
    <t>2.12</t>
  </si>
  <si>
    <t>6.1</t>
  </si>
  <si>
    <t>6.2</t>
  </si>
  <si>
    <t>6.3</t>
  </si>
  <si>
    <t>7.3</t>
  </si>
  <si>
    <t>8.1</t>
  </si>
  <si>
    <t>8.2</t>
  </si>
  <si>
    <t>8.3</t>
  </si>
  <si>
    <t>1</t>
  </si>
  <si>
    <t>3</t>
  </si>
  <si>
    <t>Đánh giá hiện trạng năm 2022</t>
  </si>
  <si>
    <t>Tỷ lệ nhà ở kiên cố, bán kiên cố (%)</t>
  </si>
  <si>
    <t>Đơn vị tính: ha</t>
  </si>
  <si>
    <t>Chợ, Siêu thị</t>
  </si>
  <si>
    <t>Năm 2022</t>
  </si>
  <si>
    <t>Nhà máy, trạm cấp nước</t>
  </si>
  <si>
    <t>Chiều dài (m)</t>
  </si>
  <si>
    <t>Cấp công nhận</t>
  </si>
  <si>
    <t>NHÓM TIÊU CHUẨN ĐẠT VÀ VƯỢT MỨC TỐI ĐA THEO TIÊU CHUẨN QUY ĐỊNH (36/59 tiêu chuẩn)</t>
  </si>
  <si>
    <t>NHÓM TIÊU CHUẨN ĐẠT TRÊN MỨC TỐI THIẾU, CHƯA ĐẠT ĐIỂM TỐI ĐA (16/59 tiêu chuẩn)</t>
  </si>
  <si>
    <t>NHÓM TIÊU CHUẨN CHƯA ĐẠT ĐIỂM  (7/59 tiêu chuẩn)</t>
  </si>
  <si>
    <t xml:space="preserve">BẢNG TỔNG HỢP NHÓM TIÊU CHUẨN ĐÁNH GIÁ KHU VỰC NỘI THỊ MỞ RỘNG </t>
  </si>
  <si>
    <t>NHÓM TIÊU CHUẨN</t>
  </si>
  <si>
    <t>ĐIỂM ĐÁNH GIÁ</t>
  </si>
  <si>
    <t>BẢNG TỔNG HỢP 05 TIÊU CHÍ ĐÔ THỊ LOẠI III KHU VỰC NỘI THỊ MỞ RỘNG</t>
  </si>
  <si>
    <t>NQ1210/2010/UBTVQH13
v/v phân loại đô thị</t>
  </si>
  <si>
    <t>Đất dân dụng bình quân đầu người</t>
  </si>
  <si>
    <t>Công trình thương mại, dịch vụ cấp đô thị</t>
  </si>
  <si>
    <t>Diện tích đất giao thông bình quân đầu người</t>
  </si>
  <si>
    <t>Cấp điện sinh hoạt bình quân đầu người</t>
  </si>
  <si>
    <t>Tỷ lệ tuyến phố văn minh đô thị</t>
  </si>
  <si>
    <t>I. CHỈ TIÊU THU NHẬP BÌNH QUÂN ĐẦU NGƯỜI:</t>
  </si>
  <si>
    <t>II. GIÁ TRỊ GIA TĂNG:</t>
  </si>
  <si>
    <t>III. CHỈ TIÊU TĂNG TRƯỞNG KINH TẾ</t>
  </si>
  <si>
    <t>IV. TĂNG TRƯỞNG TỔNG SẢN PHẨM TRÊN ĐỊA BÀN:</t>
  </si>
  <si>
    <t>Đơn vị tính: %</t>
  </si>
  <si>
    <t>Công trình di tích lịch sử, văn hóa</t>
  </si>
  <si>
    <t>Công trình kiến trúc có giá trị</t>
  </si>
  <si>
    <t>Đường trục chính đô thị có bề rộng phần xe chạy từ 14m trở lên</t>
  </si>
  <si>
    <t>Tuyến Quốc lộ có bề rộng phần xe chạy từ 14m trở lên</t>
  </si>
  <si>
    <t>Tỷ lệ số hộ gia đình có kết nối cáp quang</t>
  </si>
  <si>
    <t xml:space="preserve">Tổng số hộ gia đình sử dụng Internet cáp quang </t>
  </si>
  <si>
    <t>Tổng số hộ gia đình (khu vực nội thị dự kiến mở rộng)</t>
  </si>
  <si>
    <t>Chất thải rắn sinh hoạt</t>
  </si>
  <si>
    <t>Tên dự án</t>
  </si>
  <si>
    <t>Chủ trương</t>
  </si>
  <si>
    <t>Năm thực hiện</t>
  </si>
  <si>
    <t>Đất cây xanh công cộng đô thị</t>
  </si>
  <si>
    <t>Nhu cầu đi lại của người dân toàn đô thị</t>
  </si>
  <si>
    <t>Chợ Đập Đá</t>
  </si>
  <si>
    <t>Chợ Bình Định</t>
  </si>
  <si>
    <t>Chợ Gò Găng</t>
  </si>
  <si>
    <t>Chợ Mới (Tân Hòa)</t>
  </si>
  <si>
    <t>KV Tiên Hội, p. Nhơn Thành</t>
  </si>
  <si>
    <t>Thôn An Thái, xã Nhơn Phúc</t>
  </si>
  <si>
    <t>Chợ Phú Đa</t>
  </si>
  <si>
    <t>Thôn Tân Dân, xã Nhơn An</t>
  </si>
  <si>
    <t>Chợ Rượu</t>
  </si>
  <si>
    <t>Chợ Nhơn Hậu</t>
  </si>
  <si>
    <t>Chợ An Thái</t>
  </si>
  <si>
    <t>Co.opmart An Nhơn</t>
  </si>
  <si>
    <t>KDC Bắc Ngô Gia Tự, p.Bình Định</t>
  </si>
  <si>
    <t>Hạng 1</t>
  </si>
  <si>
    <t>Tốt</t>
  </si>
  <si>
    <t>Doanh nghiệp</t>
  </si>
  <si>
    <t>Đang hoạt động</t>
  </si>
  <si>
    <t>Siêu thị Nhà sách Gia Lai</t>
  </si>
  <si>
    <t>Trần Phú, p.Bình Định</t>
  </si>
  <si>
    <t xml:space="preserve">KV Quang Trung, Ngô Gia Tự, p. Bình Định </t>
  </si>
  <si>
    <t>BQL chợ</t>
  </si>
  <si>
    <t>Hạng 2</t>
  </si>
  <si>
    <t>KV Tân Hòa, p. Nhơn Hòa</t>
  </si>
  <si>
    <t xml:space="preserve">Hạng 2 </t>
  </si>
  <si>
    <t>KV Đông P.Danh, p. Đập Đá</t>
  </si>
  <si>
    <t>1.12</t>
  </si>
  <si>
    <t>Rừng phòng hộ</t>
  </si>
  <si>
    <t>ĐẤT CÂY XANH TOÀN ĐÔ THỊ = (A)+(B)+(C)</t>
  </si>
  <si>
    <t>Lượt hành khách khu vực nội thị được vận chuyển qua các phương tiện vận tải công cộng</t>
  </si>
  <si>
    <t>Lượt hành khách khu vực ngoại thị được vận chuyển qua các phương tiện vận tải công cộng</t>
  </si>
  <si>
    <t>Khu vực dân cư</t>
  </si>
  <si>
    <t>Khu vực cơ quan tổ chức</t>
  </si>
  <si>
    <t>Chiếu sáng công cộng</t>
  </si>
  <si>
    <t>Năm học 2022</t>
  </si>
  <si>
    <t>Thiết bị bộ đèn</t>
  </si>
  <si>
    <t>Bộ đèn led tiết giảm công suất</t>
  </si>
  <si>
    <t>Bộ đèn sodium</t>
  </si>
  <si>
    <t>Tuyến đường tỉnh (ĐT) có bề rộng phần xe chạy từ 14m trở lên</t>
  </si>
  <si>
    <t>Tổng cộng (A) + (B) + (C)</t>
  </si>
  <si>
    <t>Thôn Thọ Lộc 1, xã Nhơn Thọ</t>
  </si>
  <si>
    <t>Tuyến ống</t>
  </si>
  <si>
    <t>Kích thước đường kính ống</t>
  </si>
  <si>
    <t>Vật liệu ống</t>
  </si>
  <si>
    <t>Tình trạng ống</t>
  </si>
  <si>
    <t>(mm)</t>
  </si>
  <si>
    <t>Tổng cộng: (1)+(2)+(3)</t>
  </si>
  <si>
    <t>PHÒNG VĂN HÓA VÀ THÔNG TIN</t>
  </si>
  <si>
    <t>Kế hoạch năm 2023</t>
  </si>
  <si>
    <t>Văn bản số 265/UBND ngày 10/3/2023</t>
  </si>
  <si>
    <t>Tuyến phố Cần Vương</t>
  </si>
  <si>
    <t>Tuyến phố Trần Quốc Toản</t>
  </si>
  <si>
    <t>Tuyến phố Đô Đốc Tuyết</t>
  </si>
  <si>
    <t>Tuyến phố Ngô Đức Đệ (đoạn qua địa bàn phường Nhơn Hưng).</t>
  </si>
  <si>
    <t>Tuyến phố Yết Kiêu</t>
  </si>
  <si>
    <t>Chỉ tiêu sử dụng đất</t>
  </si>
  <si>
    <t>Tổng diện tích</t>
  </si>
  <si>
    <t>Diện tích phân theo đơn vị hành chính</t>
  </si>
  <si>
    <t>Tổng diện tích tự nhiên</t>
  </si>
  <si>
    <t>Đất trồng lúa</t>
  </si>
  <si>
    <t>Trong đó: Đất chuyên trồng lúa nước</t>
  </si>
  <si>
    <t>LUC</t>
  </si>
  <si>
    <t>LUK</t>
  </si>
  <si>
    <t xml:space="preserve">Đất trồng cây lâu năm </t>
  </si>
  <si>
    <t xml:space="preserve">Đất rừng sản xuất </t>
  </si>
  <si>
    <t>Trong đó: Đất rừng sản xuất là rừng tự nhiên</t>
  </si>
  <si>
    <t>RSN</t>
  </si>
  <si>
    <t>Đất nuôi trồng thuỷ sản</t>
  </si>
  <si>
    <t xml:space="preserve">Đất phi nông nghiệp </t>
  </si>
  <si>
    <t>Đất cụm công nghiệp</t>
  </si>
  <si>
    <t>SKN</t>
  </si>
  <si>
    <t>Đất thương mại, dịch vụ</t>
  </si>
  <si>
    <t>TMD</t>
  </si>
  <si>
    <t>Đất cơ sở sản xuất phi nông nghiệp</t>
  </si>
  <si>
    <t>SKC</t>
  </si>
  <si>
    <t>Đất sử dụng cho hoạt động khoáng sản</t>
  </si>
  <si>
    <t>SKS</t>
  </si>
  <si>
    <t>Đất SX vật liệu xây dựng, làm đồ gốm</t>
  </si>
  <si>
    <t>SKX</t>
  </si>
  <si>
    <t>Đất phát triển hạ tầng cấp quốc gia, cấp tỉnh, cấp huyện, cấp xã</t>
  </si>
  <si>
    <t>DHT</t>
  </si>
  <si>
    <t>Đất giao thông</t>
  </si>
  <si>
    <t>DGT</t>
  </si>
  <si>
    <t>Đất thủy lợi</t>
  </si>
  <si>
    <t>DTL</t>
  </si>
  <si>
    <t>Đất cơ sở văn hóa</t>
  </si>
  <si>
    <t>DVH</t>
  </si>
  <si>
    <t>Đất cơ sở y tế</t>
  </si>
  <si>
    <t>DYT</t>
  </si>
  <si>
    <t>Đất cơ sở giáo dục đào tạo</t>
  </si>
  <si>
    <t>DGD</t>
  </si>
  <si>
    <t>Đất cơ sở thể dục, thể thao</t>
  </si>
  <si>
    <t>DTT</t>
  </si>
  <si>
    <t>Đất công trình năng lượng</t>
  </si>
  <si>
    <t>DNL</t>
  </si>
  <si>
    <t>Đất công trình bưu chính viễn thông</t>
  </si>
  <si>
    <t>DBV</t>
  </si>
  <si>
    <t>Đất xây dựng kho dự trữ quốc gia</t>
  </si>
  <si>
    <t>DKG</t>
  </si>
  <si>
    <t>Đất có di tích lịch sử - văn hóa</t>
  </si>
  <si>
    <t>DDT</t>
  </si>
  <si>
    <t>Đất bãi thải, xử lý chất thải</t>
  </si>
  <si>
    <t>DRA</t>
  </si>
  <si>
    <t>Đất làm nghĩa trang, nghĩa địa, nhà tang lễ, nhà hỏa táng</t>
  </si>
  <si>
    <t>Đất cơ sở nghiên cứu khoa học</t>
  </si>
  <si>
    <t>DKH</t>
  </si>
  <si>
    <t>Đất cơ sở dịch vụ về xã hội</t>
  </si>
  <si>
    <t>DXH</t>
  </si>
  <si>
    <t>Đất chợ</t>
  </si>
  <si>
    <t>DCH</t>
  </si>
  <si>
    <t>Đất danh lam thắng cảnh</t>
  </si>
  <si>
    <t>DDL</t>
  </si>
  <si>
    <t>Đất sinh hoạt cộng đồng</t>
  </si>
  <si>
    <t>DSH</t>
  </si>
  <si>
    <t>Đất khu vui chơi, giải trí công cộng</t>
  </si>
  <si>
    <t>DKV</t>
  </si>
  <si>
    <t>2.13</t>
  </si>
  <si>
    <t>2.14</t>
  </si>
  <si>
    <t>Đất xây dựng trụ sở cơ quan</t>
  </si>
  <si>
    <t>2.15</t>
  </si>
  <si>
    <t>Đất xây dựng trụ sở của tổ chức sự nghiệp</t>
  </si>
  <si>
    <t>DTS</t>
  </si>
  <si>
    <t>2.16</t>
  </si>
  <si>
    <t>Đất xây dựng cơ sở ngoại giao</t>
  </si>
  <si>
    <t>2.17</t>
  </si>
  <si>
    <t>2.18</t>
  </si>
  <si>
    <t>2.19</t>
  </si>
  <si>
    <t>2.20</t>
  </si>
  <si>
    <t>Tổng = (A)+(B)+(C)</t>
  </si>
  <si>
    <t>Diện tích (Ha)</t>
  </si>
  <si>
    <t>Đất khác</t>
  </si>
  <si>
    <t>Mức tăng trưởng Tổng giá trị sản phẩm cả nước (%)</t>
  </si>
  <si>
    <t>Đơn vị tính: triệu đồng</t>
  </si>
  <si>
    <t>(4)</t>
  </si>
  <si>
    <t>Thu nhập bình quân 1 người 1 tháng chung cả nước (triệu đồng)</t>
  </si>
  <si>
    <t>Thông tin Công bố Tổng Cục thống kê</t>
  </si>
  <si>
    <t>Đất Khu Công nghiệp</t>
  </si>
  <si>
    <t>Đất công trình giao thông đối ngoại</t>
  </si>
  <si>
    <t>Đất di tích lịch sử - văn hóa</t>
  </si>
  <si>
    <t>PHÒNG TÀI NGUYÊN VÀ MÔI TRƯỜNG</t>
  </si>
  <si>
    <t>Dân số khu vực nội thị dự kiến mở rộng</t>
  </si>
  <si>
    <t>Tỷ lệ chiếu sáng (%)</t>
  </si>
  <si>
    <t>Số thuê bao băng rộng di động trên 100 dân (số thuê bao/100 dân)</t>
  </si>
  <si>
    <t xml:space="preserve">Chất thải nguy hại </t>
  </si>
  <si>
    <t>Đất cây xanh công viên, hoa viên</t>
  </si>
  <si>
    <r>
      <t>Đất cây xanh đường phố</t>
    </r>
    <r>
      <rPr>
        <b/>
        <i/>
        <sz val="13"/>
        <rFont val="Times New Roman"/>
        <family val="1"/>
      </rPr>
      <t xml:space="preserve"> (tính từ đường phân khu vực trở lên)</t>
    </r>
  </si>
  <si>
    <t>Diện tích đất cây xanh vỉa hè</t>
  </si>
  <si>
    <t>1.1.1</t>
  </si>
  <si>
    <t>1.1.2</t>
  </si>
  <si>
    <t>1.1.3</t>
  </si>
  <si>
    <t>1.2.1</t>
  </si>
  <si>
    <t>1.2.2</t>
  </si>
  <si>
    <t>1.2.3</t>
  </si>
  <si>
    <t>1.3.1</t>
  </si>
  <si>
    <t>1.3.2</t>
  </si>
  <si>
    <t>1.3.3</t>
  </si>
  <si>
    <t>1.4.1</t>
  </si>
  <si>
    <t>1.4.2</t>
  </si>
  <si>
    <t>1.4.3</t>
  </si>
  <si>
    <t>1.5.1</t>
  </si>
  <si>
    <t>1.5.2</t>
  </si>
  <si>
    <t>1.5.3</t>
  </si>
  <si>
    <t>1.6.1</t>
  </si>
  <si>
    <t>1.6.2</t>
  </si>
  <si>
    <t>1.6.3</t>
  </si>
  <si>
    <t>1.7.1</t>
  </si>
  <si>
    <t>1.7.2</t>
  </si>
  <si>
    <t>1.7.3</t>
  </si>
  <si>
    <t>1.8.1</t>
  </si>
  <si>
    <t>1.8.2</t>
  </si>
  <si>
    <t>1.8.3</t>
  </si>
  <si>
    <t>Diện tích cây xanh dải phân cách đường</t>
  </si>
  <si>
    <t>Trụ sở cơ quan hành chính</t>
  </si>
  <si>
    <t>Nghĩa trang Liệt sĩ</t>
  </si>
  <si>
    <t>Đất cây xanh vườn ươm</t>
  </si>
  <si>
    <t>Đất cây xanh cách ly</t>
  </si>
  <si>
    <t>Khu công nghiệp Nhơn Hòa + Khu dân cư liên phường</t>
  </si>
  <si>
    <t>ĐẤT CÂY XANH CHUYÊN DỤNG</t>
  </si>
  <si>
    <t>Cấp đô thị</t>
  </si>
  <si>
    <t xml:space="preserve">Siêu thị - Nhà sách Đập Đá </t>
  </si>
  <si>
    <t>p.Đập Đá</t>
  </si>
  <si>
    <t>Siêu thị Điện máy xanh Đập Đá</t>
  </si>
  <si>
    <t>Siêu thị Điện máy xanh phường Bình Định</t>
  </si>
  <si>
    <t>Siêu thị FPT phường Đập Đá</t>
  </si>
  <si>
    <t>Siêu thị FPT phường Bình Định</t>
  </si>
  <si>
    <t>Siêu thị Thế giới di động Đập Đá</t>
  </si>
  <si>
    <t>Siêu thị Thế giới di động Bình Định</t>
  </si>
  <si>
    <t>Siêu thị điện máy Thành Tỵ phường Bình Định</t>
  </si>
  <si>
    <t>Ngô Gia Tự, p.Bình Định</t>
  </si>
  <si>
    <t>Siêu thị điện máy Oppo</t>
  </si>
  <si>
    <t>Siêu thị điện máy Viễn Thông A</t>
  </si>
  <si>
    <t>Hệ thống xe máy Viễn Thuận Phát 1</t>
  </si>
  <si>
    <t>Hệ thống xe máy Viễn Thuận Phát 5</t>
  </si>
  <si>
    <t>QL 1A</t>
  </si>
  <si>
    <t>Hệ thống xe máy Viễn Thuận Phát 4</t>
  </si>
  <si>
    <t>Lê Duẩn, p.Đập Đá</t>
  </si>
  <si>
    <t>Hệ thống xe máy Phương Tiến Dũng 1</t>
  </si>
  <si>
    <t>Hệ thống xe máy Phương Tiến Dũng 2</t>
  </si>
  <si>
    <t>Siêu thị xe máy Nhơn</t>
  </si>
  <si>
    <t>Cấp khu ở</t>
  </si>
  <si>
    <t>Siêu thị Điện máy xanh xã Nhơn Hạnh</t>
  </si>
  <si>
    <t>Nhơn Thiện, xã Nhơn Hạnh</t>
  </si>
  <si>
    <t>Siêu thị Điện máy xanh xã Nhơn Phúc</t>
  </si>
  <si>
    <t>An Thái, xã Nhơn Phúc</t>
  </si>
  <si>
    <t>Siêu thị Điện máy xanh phường Nhơn Hòa</t>
  </si>
  <si>
    <t>Đường Võ Nguyên Giáp, KV. Tân Hòa</t>
  </si>
  <si>
    <t>Siêu thị Điện máy xanh Gò Găng</t>
  </si>
  <si>
    <t>Siêu thị điện máy Thành Tỵ xã Nhơn Phúc</t>
  </si>
  <si>
    <t>Siêu thị ST mart</t>
  </si>
  <si>
    <t>Nhơn Thọ</t>
  </si>
  <si>
    <t>Chợ thuộc quy hoạch của tỉnh</t>
  </si>
  <si>
    <t xml:space="preserve">Hạng 3 </t>
  </si>
  <si>
    <t>Chợ Cảnh Hàng</t>
  </si>
  <si>
    <t>Chợ Gò Quánh</t>
  </si>
  <si>
    <t>Thôn Thiết Tràng, Nhơn Mỹ</t>
  </si>
  <si>
    <t>Chợ Cây Bông</t>
  </si>
  <si>
    <t>Thôn Hiếu An, Nhơn Khánh</t>
  </si>
  <si>
    <t>Chợ Đồn</t>
  </si>
  <si>
    <t>HTX</t>
  </si>
  <si>
    <t>Chợ Nhơn Tân</t>
  </si>
  <si>
    <t>Nam Tượng 2, Nhơn Tân</t>
  </si>
  <si>
    <t>Chợ Tân Lập</t>
  </si>
  <si>
    <t>Thôn Tân Lập, Nhơn Lộc</t>
  </si>
  <si>
    <t>Chợ Nhơn Thiện</t>
  </si>
  <si>
    <t>Thôn Nhơn Thiện, Nhơn Hạnh</t>
  </si>
  <si>
    <t>Hạng 3</t>
  </si>
  <si>
    <t>Chợ xóm rèn</t>
  </si>
  <si>
    <t>Chợ Đầm Đầm</t>
  </si>
  <si>
    <t>Chợ Trung Ái</t>
  </si>
  <si>
    <t>Thôn Thuận Thái, Nhơn An</t>
  </si>
  <si>
    <t>Chợ Thanh Giang</t>
  </si>
  <si>
    <t>Thôn Thanh Giang, Nhơn Phong</t>
  </si>
  <si>
    <t>Chợ Quán Mới</t>
  </si>
  <si>
    <t>Thôn Lộc Thuận, Nhơn Hạnh</t>
  </si>
  <si>
    <t>Chợ Tân Đức</t>
  </si>
  <si>
    <t>Thôn Tân Đức, Nhơn Mỹ</t>
  </si>
  <si>
    <t>Thông tin chung</t>
  </si>
  <si>
    <t>Hồ sơ tiếp nhận</t>
  </si>
  <si>
    <t>Hồ sơ đã giải quyết</t>
  </si>
  <si>
    <t>Hồ sơ đang giải quyết</t>
  </si>
  <si>
    <t>Tổng số TTHC</t>
  </si>
  <si>
    <t>Tổng số TTHC đăng ký DVC mức 4</t>
  </si>
  <si>
    <t>Tổng số TTHC có yêu cầu nghĩa vụ tài chính</t>
  </si>
  <si>
    <t>Tổng số hồ sơ</t>
  </si>
  <si>
    <t>Trực tiếp</t>
  </si>
  <si>
    <t>Trực tuyến mức 4</t>
  </si>
  <si>
    <t>Thanh toán nghĩa vụ tài chính trực tuyến</t>
  </si>
  <si>
    <t>Số lượng đăng ký mức 4</t>
  </si>
  <si>
    <t>Số TTHC phát sinh giao dịch</t>
  </si>
  <si>
    <t>Số lượng hồ sơ</t>
  </si>
  <si>
    <t>Tổng số</t>
  </si>
  <si>
    <t>Tổng số giao dịch thanh toán</t>
  </si>
  <si>
    <t>Số giao dịch thanh toán trực tuyến</t>
  </si>
  <si>
    <t>Tổng số tiền (1000đ)</t>
  </si>
  <si>
    <t>(5)</t>
  </si>
  <si>
    <t>(6)</t>
  </si>
  <si>
    <t>(7)</t>
  </si>
  <si>
    <t>(8)</t>
  </si>
  <si>
    <t>(9)</t>
  </si>
  <si>
    <t>(10)</t>
  </si>
  <si>
    <t>(11)</t>
  </si>
  <si>
    <t>(12)</t>
  </si>
  <si>
    <t>(13)</t>
  </si>
  <si>
    <t>(14)</t>
  </si>
  <si>
    <t>(15)</t>
  </si>
  <si>
    <t>(16)</t>
  </si>
  <si>
    <t>(17)</t>
  </si>
  <si>
    <t>(18)</t>
  </si>
  <si>
    <t>(19)</t>
  </si>
  <si>
    <t>(20)</t>
  </si>
  <si>
    <t>(21)</t>
  </si>
  <si>
    <t>(22)</t>
  </si>
  <si>
    <t>(24)</t>
  </si>
  <si>
    <t>ỦY BAN NHÂN DÂN</t>
  </si>
  <si>
    <t>TRƯỞNG PHÒNG</t>
  </si>
  <si>
    <t xml:space="preserve">CHỦ TỊCH </t>
  </si>
  <si>
    <t>CHI CỤC TRƯỞNG</t>
  </si>
  <si>
    <t>Phan Thanh Hòa</t>
  </si>
  <si>
    <t>KV  Trung Ái, P. Nhơn Hòa</t>
  </si>
  <si>
    <t>KV Tây P.Danh, P. Đập Đá</t>
  </si>
  <si>
    <t xml:space="preserve">KV An Lộc, P. Nhơn Hòa </t>
  </si>
  <si>
    <t>GIÁM ĐỐC</t>
  </si>
  <si>
    <t>Tỷ lệ các điểm ngập úng có giải pháp phòng, chống, khắc phục</t>
  </si>
  <si>
    <t>- Tỷ lệ các điểm ngập úng có giải pháp phòng, chống, khắc phục được tính bằng tỷ lệ phần trăm (%) giữa số lượng các điểm ngập úng đã có giải pháp phòng, chống, khắc phục trên tổng số các điểm ngập úng</t>
  </si>
  <si>
    <t>Tỷ lệ người dân được cấp nước sạch, hợp vệ sinh (%)</t>
  </si>
  <si>
    <t>Đất đầu mối hạ tầng kỹ thuật (BCVT, XLCT, TRẠM 110kV, NMN)</t>
  </si>
  <si>
    <t>Tổng số nhà (căn)</t>
  </si>
  <si>
    <t>Dân số thường trú (người)</t>
  </si>
  <si>
    <t>Số nhà ở kiên cố, bán kiên cố (căn)</t>
  </si>
  <si>
    <t>Dân số được cấp nước sạch (người)</t>
  </si>
  <si>
    <t>Dân số được sử dụng nước sạch, hợp vệ sinh (người)</t>
  </si>
  <si>
    <t>Giải pháp phòng, chống, 
khắc phục</t>
  </si>
  <si>
    <t>Đã có</t>
  </si>
  <si>
    <t>Chưa có</t>
  </si>
  <si>
    <t>(Khu vực nội thị dự kiến mở rộng gồm 05 phường hiện hữu và 06 xã dự kiến thành lập phường.
Số liệu tính đến ngày 31/12/2022)</t>
  </si>
  <si>
    <t>CQP</t>
  </si>
  <si>
    <t>CAN</t>
  </si>
  <si>
    <t>Đất khu công nghiệp</t>
  </si>
  <si>
    <t>SKK</t>
  </si>
  <si>
    <t>DNG</t>
  </si>
  <si>
    <t>Số thuê bao băng rộng di động</t>
  </si>
  <si>
    <t>HIỆN TRẠNG NHÀ MÁY CẤP NƯỚC</t>
  </si>
  <si>
    <t>MẠNG LƯỚI ĐƯỜNG ỐNG</t>
  </si>
  <si>
    <t>CHÁNH VĂN PHÒNG</t>
  </si>
  <si>
    <t>Tổng chiểu dài các tuyến đường giao thông đô thị (km)</t>
  </si>
  <si>
    <t>Tổng chiểu dài cống thoát nước chính đô thị (km)</t>
  </si>
  <si>
    <t>DANH MỤC ĐƯỜNG CỐNG THOÁT NƯỚC CHÍNH ĐÔ THỊ</t>
  </si>
  <si>
    <t>Mật độ đường cống thoát nước chính đô thị (%)</t>
  </si>
  <si>
    <t>THỐNG KÊ ĐƯỜNG GIAO THÔNG ĐÔ THỊ</t>
  </si>
  <si>
    <t>Diện tích đất dân dụng</t>
  </si>
  <si>
    <t>Diện tích đất giao thông đô thị</t>
  </si>
  <si>
    <t>Đất giao thông đô thị</t>
  </si>
  <si>
    <t>Quy mô đất</t>
  </si>
  <si>
    <t>Đất xây dựng công trình dịch vụ - công cộng cấp đơn vị ở</t>
  </si>
  <si>
    <t>Đất xây dựng các công trình dịch vụ - công cộng đô thị bình quân đầu người</t>
  </si>
  <si>
    <t>Đất xây dựng công trình dịch vụ - công cộng cấp đơn vị ở bình quân đầu người</t>
  </si>
  <si>
    <t>Tổng hợp tiêu chuẩn</t>
  </si>
  <si>
    <t>Số điểm ngập úng đã có giải pháp phòng, chống, khắc phục</t>
  </si>
  <si>
    <t>Số điểm ngập úng</t>
  </si>
  <si>
    <t>Đất công trình dịch vụ - công cộng cấp đô thị</t>
  </si>
  <si>
    <t>Diện tích đất công trình dịch vụ - công cộng cấp đô thị</t>
  </si>
  <si>
    <t>Đất xây dựng các công trình dịch vụ - công cộng đô thị</t>
  </si>
  <si>
    <t>Đất ở</t>
  </si>
  <si>
    <t>HIỆN TRẠNG CƠ CẤU SỬ DỤNG ĐẤT</t>
  </si>
  <si>
    <t>Thôn Liêm Định, xã Nhơn Phong</t>
  </si>
  <si>
    <t>Thôn Vân Sơn, xã Nhơn Hậu</t>
  </si>
  <si>
    <t xml:space="preserve">Chợ không nằm trong quy hoạch của tỉnh </t>
  </si>
  <si>
    <t>Cơ sở</t>
  </si>
  <si>
    <t>ĐẤT CÂY XANH SỬ DỤNG HẠN CHẾ</t>
  </si>
  <si>
    <t>ĐẤT CÂY XANH CÔNG CỘNG ĐÔ THỊ = (I)+(II)+(III)</t>
  </si>
  <si>
    <t>Dân số khu vực nội thị dự kiến mở rộng (người)</t>
  </si>
  <si>
    <t>Nhu cầu đi lại của người dân khu vực nội thị dự kiến mở rộng</t>
  </si>
  <si>
    <t>Số người chết được an táng bằng các hình thức: Mai táng và các hình thức táng khác (người)</t>
  </si>
  <si>
    <t>Cơ sở y tế cấp đô thị bình quân trên 10.000 dân</t>
  </si>
  <si>
    <t>Giường/10.000 dân</t>
  </si>
  <si>
    <t>CƠ SỞ Y TẾ CẤP ĐÔ THỊ</t>
  </si>
  <si>
    <t>Tổng số tuyến phố chính (tuyến phố)</t>
  </si>
  <si>
    <t>Số tuyến phố văn minh đô thị đã được công nhận</t>
  </si>
  <si>
    <t>Sản lượng điện sinh hoạt khu vực nội thị dự kiến mở rộng</t>
  </si>
  <si>
    <t>Kwh/năm</t>
  </si>
  <si>
    <t>kwh/người/năm</t>
  </si>
  <si>
    <t xml:space="preserve">C </t>
  </si>
  <si>
    <t>Chiều dài
(m)</t>
  </si>
  <si>
    <t>Khẩu độ
(m)</t>
  </si>
  <si>
    <t>Tuyến phố Võ Trứ</t>
  </si>
  <si>
    <t>Trong đó: Số người chết được an táng bằng hình thức hỏa táng (người)</t>
  </si>
  <si>
    <t>Đơn vị tính: Triệu đồng</t>
  </si>
  <si>
    <t>NĂM 2021</t>
  </si>
  <si>
    <t>Tổng thu
Giai đoạn</t>
  </si>
  <si>
    <t xml:space="preserve">TỔNG THU NGÂN SÁCH </t>
  </si>
  <si>
    <t>Triệu đồng</t>
  </si>
  <si>
    <t>Các khoản thu được hưởng 100%</t>
  </si>
  <si>
    <t>"</t>
  </si>
  <si>
    <t>Thuế sử dụng đất nông nghiệp (Thuế sử dụng đất phi nông nghiệp)</t>
  </si>
  <si>
    <t>Thuế chuyển quyền sử dụng đất</t>
  </si>
  <si>
    <t>Thuế nhà đất</t>
  </si>
  <si>
    <t xml:space="preserve">Thuế tài nguyên </t>
  </si>
  <si>
    <t>Thuế môn bài</t>
  </si>
  <si>
    <t>Phí, lệ phí</t>
  </si>
  <si>
    <t xml:space="preserve">Lệ phí trước bạ </t>
  </si>
  <si>
    <t>Thu tiền sử dụng đất</t>
  </si>
  <si>
    <t xml:space="preserve">Thu từ quỹ đất công ích và hoa lợi công sản </t>
  </si>
  <si>
    <t xml:space="preserve">Đóng góp của nhân dân theo quy định </t>
  </si>
  <si>
    <t xml:space="preserve">Đóng góp tự nguyện của các tổ chức, cá nhân </t>
  </si>
  <si>
    <t>Thu kết dư ngân sách năm trước</t>
  </si>
  <si>
    <t xml:space="preserve">Thu tiền thuê mặt đất mặt nước </t>
  </si>
  <si>
    <t>Thu tiền bán nhà cho thuê nhà thuộc sở hữu nhà nước</t>
  </si>
  <si>
    <t xml:space="preserve">Thu học phí, viện phí </t>
  </si>
  <si>
    <t>Thu khác</t>
  </si>
  <si>
    <t>Các khoản thu phân chia theo tỷ lệ %</t>
  </si>
  <si>
    <t>Thuế giá trị gia tăng</t>
  </si>
  <si>
    <t>Thuế TNDN</t>
  </si>
  <si>
    <t xml:space="preserve">Thuế tiêu thụ đặc biệt </t>
  </si>
  <si>
    <t xml:space="preserve">Thuế thu nhập cá nhân </t>
  </si>
  <si>
    <t xml:space="preserve">Tiền thu phạt </t>
  </si>
  <si>
    <t>Thu hải quan</t>
  </si>
  <si>
    <t>Thu bổ sung từ ngân sách cấp trên</t>
  </si>
  <si>
    <t xml:space="preserve">Thu bổ sung cân đối từ ngân sách cấp trên </t>
  </si>
  <si>
    <t xml:space="preserve">Thu bổ sung có mục tiêu từ ngân sách cấp trên </t>
  </si>
  <si>
    <t>Thu từ ngân sách cấp dưới nộp lên</t>
  </si>
  <si>
    <t>Thu chuyển nguồn từ năm trước sang (nếu có)</t>
  </si>
  <si>
    <t xml:space="preserve">Thu kết dư </t>
  </si>
  <si>
    <t xml:space="preserve">TỔNG CHI NGÂN SÁCH </t>
  </si>
  <si>
    <t>Chi trợ giá mặt hàng chính sách</t>
  </si>
  <si>
    <t>Chi đảm bảo xã hội</t>
  </si>
  <si>
    <t>Sự nghiệp giáo dục - đào tạo</t>
  </si>
  <si>
    <t>Sự nghiệp y tế</t>
  </si>
  <si>
    <t>Sự nghiệp môi trường</t>
  </si>
  <si>
    <t>Sự nghiệp khoa học, công nghệ</t>
  </si>
  <si>
    <t>Sự nghiệp văn hoá thể thao và du lịch</t>
  </si>
  <si>
    <t>Sự nghiệp phát thanh truyền hình</t>
  </si>
  <si>
    <t xml:space="preserve">Sự nghiệp kinh tế </t>
  </si>
  <si>
    <t>Chi quản lý nhà nước Đảng, đoàn thể</t>
  </si>
  <si>
    <t>Chi quốc phòng, an ninh</t>
  </si>
  <si>
    <t>Chi khác ngân sách</t>
  </si>
  <si>
    <t>Chi đầu tư phát triển</t>
  </si>
  <si>
    <t>- Chi đầu tư phát triển</t>
  </si>
  <si>
    <t>- Tỷ trọng</t>
  </si>
  <si>
    <t>Chi chuyển nguồn sang năm sau (nếu có)</t>
  </si>
  <si>
    <t>Chi bổ sung cho ngân sách cấp dưới</t>
  </si>
  <si>
    <t>Bổ sung cân đối</t>
  </si>
  <si>
    <t>Bổ sung có mục tiêu</t>
  </si>
  <si>
    <t>Chi nộp ngân sách cấp trên</t>
  </si>
  <si>
    <t>TM. ỦY BAN NHÂN DÂN</t>
  </si>
  <si>
    <t>Số ngày tạm trú bình quân</t>
  </si>
  <si>
    <t>Dân số tạm trú quy đổi</t>
  </si>
  <si>
    <t>Tạm trú 
trên 6 tháng</t>
  </si>
  <si>
    <t>Tạm trú 
dưới 6 tháng</t>
  </si>
  <si>
    <r>
      <t xml:space="preserve">Dân số 
thường trú 
</t>
    </r>
    <r>
      <rPr>
        <sz val="13"/>
        <rFont val="Times New Roman"/>
        <family val="1"/>
      </rPr>
      <t>(người)</t>
    </r>
  </si>
  <si>
    <r>
      <t xml:space="preserve">Dân số tạm trú quy đổi </t>
    </r>
    <r>
      <rPr>
        <sz val="13"/>
        <rFont val="Times New Roman"/>
        <family val="1"/>
      </rPr>
      <t>(người)</t>
    </r>
  </si>
  <si>
    <r>
      <t xml:space="preserve">Quy mô dân số 
</t>
    </r>
    <r>
      <rPr>
        <sz val="13"/>
        <rFont val="Times New Roman"/>
        <family val="1"/>
      </rPr>
      <t>(người)</t>
    </r>
  </si>
  <si>
    <t>Lượt tạm trú</t>
  </si>
  <si>
    <t xml:space="preserve">* Ghi chú: 
   - Quy mô dân số = Dân số thường trú + Dân số tạm trú quy đổi.
   - Dân số tạm trú quy đổi được tính theo công thức: Lượt tạm trú x 2 x số ngày tạm trú bình quân/365.
</t>
  </si>
  <si>
    <t>Diện tích đất xây dựng đô thị</t>
  </si>
  <si>
    <t>Nông - Lâm - Ngư Nghiệp</t>
  </si>
  <si>
    <t>Tỷ lệ tăng dân số</t>
  </si>
  <si>
    <t>Stt</t>
  </si>
  <si>
    <t>Hạng mục</t>
  </si>
  <si>
    <t>% so với số người trong độ tuổi lao động</t>
  </si>
  <si>
    <t>Lao động KVI (nông, lâm, ngư nghiệp)</t>
  </si>
  <si>
    <t>% so với số lao động đang làm việc trong các ngành kinh tế</t>
  </si>
  <si>
    <t>Lao động KVII (công nghiệp, xây dựng)</t>
  </si>
  <si>
    <t>Lao động KVIII (dịch vụ, thương mại, HCSN)</t>
  </si>
  <si>
    <t>…</t>
  </si>
  <si>
    <t>...</t>
  </si>
  <si>
    <t>Tổng số trạm biến áp (trạm)</t>
  </si>
  <si>
    <t>III.</t>
  </si>
  <si>
    <t>..</t>
  </si>
  <si>
    <t>….</t>
  </si>
  <si>
    <t>Tuyến ống truyền tải (Cấp I)</t>
  </si>
  <si>
    <t>Tuyến ống phân phối (Cấp II)</t>
  </si>
  <si>
    <t>Tuyến ống dịch vụ (Cấp III)</t>
  </si>
  <si>
    <t>I.</t>
  </si>
  <si>
    <t>II.</t>
  </si>
  <si>
    <r>
      <t xml:space="preserve">Chiều dài 
tuyến ống 
</t>
    </r>
    <r>
      <rPr>
        <sz val="13"/>
        <rFont val="Times New Roman"/>
        <family val="1"/>
      </rPr>
      <t>(km)</t>
    </r>
  </si>
  <si>
    <t>Đất cây xanh khuôn viên công trình</t>
  </si>
  <si>
    <t>Đất cây xanh khuôn viên công trình trạm y tế</t>
  </si>
  <si>
    <t>Các tuyến phố đã được công nhận</t>
  </si>
  <si>
    <t>A. DANH SÁCH CÁC TUYẾN PHỐ VĂN MINH</t>
  </si>
  <si>
    <t>B. TỔNG HỢP TIÊU CHUẨN</t>
  </si>
  <si>
    <t>NĂM 2022</t>
  </si>
  <si>
    <r>
      <t>người/km</t>
    </r>
    <r>
      <rPr>
        <vertAlign val="superscript"/>
        <sz val="13"/>
        <rFont val="Times New Roman"/>
        <family val="1"/>
      </rPr>
      <t>2</t>
    </r>
  </si>
  <si>
    <r>
      <t>m</t>
    </r>
    <r>
      <rPr>
        <vertAlign val="superscript"/>
        <sz val="13"/>
        <rFont val="Times New Roman"/>
        <family val="1"/>
      </rPr>
      <t>2</t>
    </r>
    <r>
      <rPr>
        <sz val="13"/>
        <rFont val="Times New Roman"/>
        <family val="1"/>
      </rPr>
      <t>/người</t>
    </r>
  </si>
  <si>
    <r>
      <t>km</t>
    </r>
    <r>
      <rPr>
        <vertAlign val="superscript"/>
        <sz val="13"/>
        <rFont val="Times New Roman"/>
        <family val="1"/>
      </rPr>
      <t>2</t>
    </r>
  </si>
  <si>
    <r>
      <t>m</t>
    </r>
    <r>
      <rPr>
        <vertAlign val="superscript"/>
        <sz val="13"/>
        <rFont val="Times New Roman"/>
        <family val="1"/>
      </rPr>
      <t>2</t>
    </r>
  </si>
  <si>
    <t>Hiện trạng năm 2023</t>
  </si>
  <si>
    <t>NĂM 2023</t>
  </si>
  <si>
    <t>Năm 2023</t>
  </si>
  <si>
    <t>(Số liệu đến 31/12/2023)</t>
  </si>
  <si>
    <r>
      <t>Diện tích (m</t>
    </r>
    <r>
      <rPr>
        <b/>
        <vertAlign val="superscript"/>
        <sz val="13"/>
        <rFont val="Times New Roman"/>
        <family val="1"/>
      </rPr>
      <t>2</t>
    </r>
    <r>
      <rPr>
        <b/>
        <sz val="13"/>
        <rFont val="Times New Roman"/>
        <family val="1"/>
      </rPr>
      <t>)</t>
    </r>
  </si>
  <si>
    <r>
      <t>Diện tích (m</t>
    </r>
    <r>
      <rPr>
        <b/>
        <vertAlign val="superscript"/>
        <sz val="12"/>
        <rFont val="Times New Roman"/>
        <family val="1"/>
      </rPr>
      <t>2</t>
    </r>
    <r>
      <rPr>
        <b/>
        <sz val="12"/>
        <rFont val="Times New Roman"/>
        <family val="1"/>
      </rPr>
      <t>)</t>
    </r>
  </si>
  <si>
    <t xml:space="preserve">Xã </t>
  </si>
  <si>
    <t>Hiện trạng 2023</t>
  </si>
  <si>
    <r>
      <t>m</t>
    </r>
    <r>
      <rPr>
        <vertAlign val="superscript"/>
        <sz val="12"/>
        <rFont val="Times New Roman"/>
        <family val="1"/>
      </rPr>
      <t>2</t>
    </r>
  </si>
  <si>
    <t>Năm học 2023</t>
  </si>
  <si>
    <t>(Số liệu tính đến ngày 31/12/2023)</t>
  </si>
  <si>
    <r>
      <t>Diện tích 
(m</t>
    </r>
    <r>
      <rPr>
        <b/>
        <vertAlign val="superscript"/>
        <sz val="12"/>
        <rFont val="Times New Roman"/>
        <family val="1"/>
      </rPr>
      <t>2</t>
    </r>
    <r>
      <rPr>
        <b/>
        <sz val="12"/>
        <rFont val="Times New Roman"/>
        <family val="1"/>
      </rPr>
      <t>)</t>
    </r>
  </si>
  <si>
    <r>
      <t>Diện tích đất xây dựng đô thị (km</t>
    </r>
    <r>
      <rPr>
        <vertAlign val="superscript"/>
        <sz val="13"/>
        <rFont val="Times New Roman"/>
        <family val="1"/>
      </rPr>
      <t>2</t>
    </r>
    <r>
      <rPr>
        <sz val="13"/>
        <rFont val="Times New Roman"/>
        <family val="1"/>
      </rPr>
      <t>)</t>
    </r>
  </si>
  <si>
    <r>
      <t>Mật độ đường giao thông đô thị (km/km</t>
    </r>
    <r>
      <rPr>
        <vertAlign val="superscript"/>
        <sz val="13"/>
        <rFont val="Times New Roman"/>
        <family val="1"/>
      </rPr>
      <t>2</t>
    </r>
    <r>
      <rPr>
        <sz val="13"/>
        <rFont val="Times New Roman"/>
        <family val="1"/>
      </rPr>
      <t>)</t>
    </r>
  </si>
  <si>
    <t>(Số liệu cung cấp tính đến ngày 31/12/2023)</t>
  </si>
  <si>
    <r>
      <t>Công suất cấp nước thực tế (m</t>
    </r>
    <r>
      <rPr>
        <b/>
        <vertAlign val="superscript"/>
        <sz val="13"/>
        <rFont val="Times New Roman"/>
        <family val="1"/>
      </rPr>
      <t>3</t>
    </r>
    <r>
      <rPr>
        <b/>
        <sz val="13"/>
        <rFont val="Times New Roman"/>
        <family val="1"/>
        <charset val="163"/>
      </rPr>
      <t>/ngày đêm)</t>
    </r>
  </si>
  <si>
    <r>
      <t>Công suất thiết kế (m</t>
    </r>
    <r>
      <rPr>
        <b/>
        <vertAlign val="superscript"/>
        <sz val="13"/>
        <rFont val="Times New Roman"/>
        <family val="1"/>
      </rPr>
      <t>3</t>
    </r>
    <r>
      <rPr>
        <b/>
        <sz val="13"/>
        <rFont val="Times New Roman"/>
        <family val="1"/>
        <charset val="163"/>
      </rPr>
      <t>/ngày đêm)</t>
    </r>
  </si>
  <si>
    <t>( Số liệu tính đến ngày 31/12/2023)</t>
  </si>
  <si>
    <t>I. SẢN LƯỢNG ĐIỆN TIÊU THỤ NĂM 2023</t>
  </si>
  <si>
    <t xml:space="preserve">Đất cây xanh </t>
  </si>
  <si>
    <r>
      <t>Đất cây xanh toàn đô thị bình quân đầu người (m</t>
    </r>
    <r>
      <rPr>
        <vertAlign val="superscript"/>
        <sz val="13"/>
        <rFont val="Times New Roman"/>
        <family val="1"/>
      </rPr>
      <t>2</t>
    </r>
    <r>
      <rPr>
        <sz val="13"/>
        <rFont val="Times New Roman"/>
        <family val="1"/>
      </rPr>
      <t>/người)</t>
    </r>
  </si>
  <si>
    <r>
      <t>Diện tích đất cây xanh công cộng đô thị (m</t>
    </r>
    <r>
      <rPr>
        <vertAlign val="superscript"/>
        <sz val="13"/>
        <rFont val="Times New Roman"/>
        <family val="1"/>
      </rPr>
      <t>2</t>
    </r>
    <r>
      <rPr>
        <sz val="13"/>
        <rFont val="Times New Roman"/>
        <family val="1"/>
      </rPr>
      <t>)</t>
    </r>
  </si>
  <si>
    <r>
      <t>Diện tích đất cây xanh toàn đô thị (m</t>
    </r>
    <r>
      <rPr>
        <vertAlign val="superscript"/>
        <sz val="13"/>
        <rFont val="Times New Roman"/>
        <family val="1"/>
      </rPr>
      <t>2</t>
    </r>
    <r>
      <rPr>
        <sz val="13"/>
        <rFont val="Times New Roman"/>
        <family val="1"/>
      </rPr>
      <t>)</t>
    </r>
  </si>
  <si>
    <r>
      <t>Đất cây xanh sử dụng công cộng khu vực nội thị dự kiến mở rộng bình quân đầu người (m</t>
    </r>
    <r>
      <rPr>
        <vertAlign val="superscript"/>
        <sz val="13"/>
        <rFont val="Times New Roman"/>
        <family val="1"/>
      </rPr>
      <t>2</t>
    </r>
    <r>
      <rPr>
        <sz val="13"/>
        <rFont val="Times New Roman"/>
        <family val="1"/>
      </rPr>
      <t>/người)</t>
    </r>
  </si>
  <si>
    <t>Đất xây dựng đô thị = (1) + (2)</t>
  </si>
  <si>
    <r>
      <t>Diện tích sàn nhà ở bình quân (m</t>
    </r>
    <r>
      <rPr>
        <b/>
        <vertAlign val="superscript"/>
        <sz val="13"/>
        <rFont val="Times New Roman"/>
        <family val="1"/>
      </rPr>
      <t>2</t>
    </r>
    <r>
      <rPr>
        <b/>
        <sz val="13"/>
        <rFont val="Times New Roman"/>
        <family val="1"/>
      </rPr>
      <t>/người)</t>
    </r>
  </si>
  <si>
    <r>
      <t>Diện tích sàn nhà ở (m</t>
    </r>
    <r>
      <rPr>
        <b/>
        <vertAlign val="superscript"/>
        <sz val="13"/>
        <rFont val="Times New Roman"/>
        <family val="1"/>
      </rPr>
      <t>2</t>
    </r>
    <r>
      <rPr>
        <b/>
        <sz val="13"/>
        <rFont val="Times New Roman"/>
        <family val="1"/>
      </rPr>
      <t>)</t>
    </r>
  </si>
  <si>
    <t xml:space="preserve">Năm 2023 </t>
  </si>
  <si>
    <t>Tỷ trọng các ngành năm 2023 (%)</t>
  </si>
  <si>
    <t>(5</t>
  </si>
  <si>
    <t>(4) = (5) + … +…</t>
  </si>
  <si>
    <t>Trạm y tế xã</t>
  </si>
  <si>
    <t>Nhà văn hóa xã</t>
  </si>
  <si>
    <t>Sân Vận động xã</t>
  </si>
  <si>
    <t>Dân số</t>
  </si>
  <si>
    <t>…..</t>
  </si>
  <si>
    <t>2.8.1</t>
  </si>
  <si>
    <t>2.8.2</t>
  </si>
  <si>
    <t>2.8.3</t>
  </si>
  <si>
    <t>2.8.4</t>
  </si>
  <si>
    <t>2.8.5</t>
  </si>
  <si>
    <t>2.8.6</t>
  </si>
  <si>
    <t>2.8.7</t>
  </si>
  <si>
    <t>2.8.8</t>
  </si>
  <si>
    <t>2.8.9</t>
  </si>
  <si>
    <t>2.8.10</t>
  </si>
  <si>
    <t>2.8.11</t>
  </si>
  <si>
    <t>2.8.12</t>
  </si>
  <si>
    <t>2.8.13</t>
  </si>
  <si>
    <t>2.8.14</t>
  </si>
  <si>
    <t>2.8.15</t>
  </si>
  <si>
    <t>2.8.16</t>
  </si>
  <si>
    <t>(25)</t>
  </si>
  <si>
    <t xml:space="preserve">Đất trồng lúa nước còn lại </t>
  </si>
  <si>
    <t xml:space="preserve">   </t>
  </si>
  <si>
    <t>Cấp huyện quản lý (Đường trục chính đô thị )</t>
  </si>
  <si>
    <t>Tiền sử dụng đất (dự án đất tỉnh, huyện được hưởng tỷ lệ %)</t>
  </si>
  <si>
    <t>- Mật độ đường giao thông đô thị được tính bằng tổng chiều dài các tuyến đường giao thông đô thị (tính đến đường có chiều rộng phần xe chạy từ 7 m trở lên) và diện tích đất xây dựng đô thị</t>
  </si>
  <si>
    <t>(Số liệu đến ngày 31/12/2023)</t>
  </si>
  <si>
    <r>
      <rPr>
        <b/>
        <u/>
        <sz val="13"/>
        <color rgb="FFFF0000"/>
        <rFont val="Times New Roman"/>
        <family val="1"/>
      </rPr>
      <t>CÔNG TY CẤP THOÁT NƯỚC..</t>
    </r>
    <r>
      <rPr>
        <b/>
        <u/>
        <sz val="13"/>
        <rFont val="Times New Roman"/>
        <family val="1"/>
        <charset val="163"/>
      </rPr>
      <t>.</t>
    </r>
  </si>
  <si>
    <t>CÔNG TY ĐIỆN LỰC TỈNH LẠNG SƠN</t>
  </si>
  <si>
    <t>CỤC THỐNG KÊ TỈNH LẠNG SƠN</t>
  </si>
  <si>
    <t>CÔNG AN TỈNH LẠNG SƠN</t>
  </si>
  <si>
    <t>Tổng số đại biểu HĐND</t>
  </si>
  <si>
    <t>Trình độ chuyên môn</t>
  </si>
  <si>
    <t>Trình độ lý luận chính trị</t>
  </si>
  <si>
    <t>Thạc sỹ</t>
  </si>
  <si>
    <t>Đại học</t>
  </si>
  <si>
    <t>Cao đẳng</t>
  </si>
  <si>
    <t>Trung cấp</t>
  </si>
  <si>
    <t>Trình độ khác</t>
  </si>
  <si>
    <t>Cao cấp</t>
  </si>
  <si>
    <t>Sơ cấp</t>
  </si>
  <si>
    <t>Chưa qua đào tạo</t>
  </si>
  <si>
    <t>PHÒNG NỘI VỤ</t>
  </si>
  <si>
    <t>BAN TỔ CHỨC</t>
  </si>
  <si>
    <t>ĐẢNG CỘNG SẢN VIỆT NAM</t>
  </si>
  <si>
    <t>Đơn vị -Họ và tên</t>
  </si>
  <si>
    <t xml:space="preserve">  Ngày tháng năm sinh</t>
  </si>
  <si>
    <t>Chức vụ hoặc chức danh công tác</t>
  </si>
  <si>
    <t>Cơ quan, đơn vị đang làm việc</t>
  </si>
  <si>
    <t>Trình độ đào tạo, bồi dưỡng</t>
  </si>
  <si>
    <t>Nam</t>
  </si>
  <si>
    <t>Nữ</t>
  </si>
  <si>
    <t>Chuyên môn (trình độ, chuyên ngành)</t>
  </si>
  <si>
    <t>Lý luận chính trị</t>
  </si>
  <si>
    <t>Ngoại ngữ</t>
  </si>
  <si>
    <t>Tin học</t>
  </si>
  <si>
    <t>Quản lý nhà nước</t>
  </si>
  <si>
    <t>TRƯỞNG BAN</t>
  </si>
  <si>
    <t xml:space="preserve">(Số liệu đến 31/12/2023) </t>
  </si>
  <si>
    <t>BIỂU 1.1: THỐNG KÊ DIỆN TÍCH ĐẤT ĐAI THEO MỤC ĐÍCH SỬ DỤNG NĂM 2023 TRÊN ĐỊA BÀN THÀNH PHỐ LẠNG SƠN, TỈNH LẠNG SƠN</t>
  </si>
  <si>
    <t>THÀNH PHỐ LẠNG SƠN</t>
  </si>
  <si>
    <t>BIỂU 1.32: HIỆN TRẠNG CÁC NHÀ MÁY NƯỚC, ĐƯỜNG ỐNG CẤP NƯỚC SINH HOẠT NĂM 2023 
TRÊN ĐỊA BÀN THÀNH PHỐ LẠNG SƠN</t>
  </si>
  <si>
    <t>ĐIỆN LỰC THÀNH PHỐ LẠNG SƠN</t>
  </si>
  <si>
    <t>BIỂU 1.31: SẢN LƯỢNG ĐIỆN TIÊU THỤ VÀ HỆ THỐNG LƯỚI ĐIỆN TRÊN ĐỊA BÀN THÀNH PHỐ LẠNG SƠN</t>
  </si>
  <si>
    <t>Thu nhập bình quân 1 người 1 tháng trên địa bàn THÀNH PHỐ LẠNG SƠN (triệu đồng)</t>
  </si>
  <si>
    <t>Thu nhập bình quân 1 người 1 tháng trên địa bàn THÀNH PHỐ LẠNG SƠN so với Thu nhập bình quân 1 người 1 tháng chung cả nước (lần)</t>
  </si>
  <si>
    <t>Mức tăng trưởng Tổng giá trị sản phẩm theo giá so sánh trên địa bàn THÀNH PHỐ LẠNG SƠN (%)</t>
  </si>
  <si>
    <t>Tăng trưởng tổng giá trị sản phẩm trên địa bàn THÀNH PHỐ LẠNG SƠN so Mức tăng trưởng tổng giá trị sản phẩm cả nước (lần)</t>
  </si>
  <si>
    <t>CHI CỤC THỐNG KÊ THÀNH PHỐ LẠNG SƠN</t>
  </si>
  <si>
    <t>BIỂU 1.30: CHỈ TIÊU KINH TẾ - XÃ HỘI GIAI ĐOẠN 2021 - 2023 TRÊN ĐỊA BÀN THÀNH PHỐ LẠNG SƠN</t>
  </si>
  <si>
    <t xml:space="preserve">THÀNH PHỐ LẠNG SƠN </t>
  </si>
  <si>
    <t>CÔNG AN THÀNH PHỐ LẠNG SƠN</t>
  </si>
  <si>
    <t>BIỂU 1.29: TỔNG HỢP QUY MÔ DÂN SỐ NĂM 2023
TRÊN ĐỊA BÀN THÀNH PHỐ LẠNG SƠN, TỈNH LẠNG SƠN</t>
  </si>
  <si>
    <t>BIỂU 1.28: BẢNG THỐNG KÊ DANH SÁCH  CÁN BỘ, CÔNG CHỨC, VIÊN CHỨC, NGƯỜI LAO ĐỘNG TRONG CƠ QUAN ĐẢNG, TỔ CHỨC CHÍNH TRỊ XÃ HỘI THUỘC THÀNH PHỐ LẠNG SƠN</t>
  </si>
  <si>
    <t>TM. UBND THÀNH PHỐ LẠNG SƠN</t>
  </si>
  <si>
    <t>BIỂU 1.25: DANH MỤC KHÔNG GIAN CÔNG CỘNG TRÊN ĐỊA BÀN THÀNH PHỐ LẠNG SƠN NĂM 2023</t>
  </si>
  <si>
    <t xml:space="preserve">BIỂU 1.24: DANH MỤC DỰ ÁN CẢI TẠO, CHỈNH TRANG ĐÔ THỊ ĐÃ 
VÀ ĐANG THỰC HIỆN TRÊN ĐỊA BÀN THÀNH PHỐ LẠNG SƠN </t>
  </si>
  <si>
    <t>BIỂU 1.23: DANH SÁCH TUYẾN PHỐ VĂN MINH ĐÔ THỊ ĐÃ ĐƯỢC CÔNG NHẬN
TRÊN ĐỊA BÀN THÀNH PHỐ LẠNG SƠN</t>
  </si>
  <si>
    <t>Dân số toàn THÀNH PHỐ LẠNG SƠN (người)</t>
  </si>
  <si>
    <t>BIỂU 1.22: TỔNG HỢP DIỆN TÍCH ĐẤT CÂY XANH NĂM 2023 TRÊN ĐỊA BÀN THÀNH PHỐ LẠNG SƠN</t>
  </si>
  <si>
    <t>BIỂU 1.21: NGHĨA TRANG, NHÀ TANG LỄ VÀ TÌNH HÌNH SỬ DỤNG DỊCH VỤ HỎA TÁNG NĂM 2023 
TRÊN ĐỊA BÀN THÀNH PHỐ LẠNG SƠN</t>
  </si>
  <si>
    <t>BIỂU 1.20: TỔNG HỢP THU GOM, XỬ LÝ CHẤT THẢI NĂM 2023 TRÊN ĐỊA BÀN THÀNH PHỐ LẠNG SƠN</t>
  </si>
  <si>
    <t>BIỂU 1.19: DANH MỤC CÁC ĐIỂM NGẬP ÚNG NĂM 2023 TRÊN ĐỊA BÀN THÀNH PHỐ LẠNG SƠN</t>
  </si>
  <si>
    <t xml:space="preserve">BIỂU 1.18: TỔNG HỢP ĐƯỜNG CỐNG THOÁT NƯỚC CHÍNH NĂM 2023 TRÊN ĐỊA BÀN THÀNH PHỐ LẠNG SƠN </t>
  </si>
  <si>
    <t>UBND THÀNH PHỐ LẠNG SƠN</t>
  </si>
  <si>
    <t>BIỂU 1.17: TÌNH HÌNH THỦ TỤC HÀNH CHÍNH CÔNG NĂM 2023 TRÊN ĐỊA BÀN THÀNH PHỐ LẠNG SƠN</t>
  </si>
  <si>
    <t>BIỂU 1.16: TỔNG HỢP SỐ LIỆU VIỄN THÔNG NĂM 2023 TRÊN ĐỊA BÀN THÀNH PHỐ LẠNG SƠN</t>
  </si>
  <si>
    <t>BIỂU 1.15: HIỆN TRẠNG DÂN SỬ DỤNG NƯỚC SẠCH QUA HỆ THỐNG CẤP NƯỚC TẬP TRUNG 
VÀ NGUỒN NƯỚC HỢP VỆ SINH NĂM 2023 TRÊN ĐỊA BÀN THÀNH PHỐ LẠNG SƠN</t>
  </si>
  <si>
    <t>BIỂU 1.14: THỐNG KÊ CHIẾU SÁNG NGÕ, NGÁCH, HẺM NĂM 2023 
TRÊN ĐỊA BÀN THÀNH PHỐ LẠNG SƠN</t>
  </si>
  <si>
    <t>BIỂU 1.13: CHIẾU SÁNG ĐƯỜNG PHỐ CHÍNH TRÊN ĐỊA BÀN THÀNH PHỐ LẠNG SƠN</t>
  </si>
  <si>
    <t>BIỂU 1.12: THỐNG KÊ BẾN BÃI ĐỖ XE VÀ TỶ LỆ VẬN TẢI HÀNH KHÁCH CÔNG CỘNG 
TRÊN ĐỊA BÀN THÀNH PHỐ LẠNG SƠN NĂM 2023</t>
  </si>
  <si>
    <t>BIỂU 1.11: TỔNG HỢP DIỆN TÍCH ĐẤT GIAO THÔNG ĐÔ THỊ NĂM 2023 TRÊN ĐỊA BÀN THÀNH PHỐ LẠNG SƠN</t>
  </si>
  <si>
    <t>BIỂU 1.10: THỐNG KÊ HỆ THỐNG TRƯỜNG HỌC GIAI ĐOẠN 2021 - 2023 TRÊN ĐỊA BÀN THÀNH PHỐ LẠNG SƠN</t>
  </si>
  <si>
    <t xml:space="preserve">BIỂU 1.9: CƠ SỞ  Y TẾ CẤP ĐÔ THỊ NĂM 2023 TRÊN ĐỊA BÀN THÀNH PHỐ LẠNG SƠN </t>
  </si>
  <si>
    <t>BIỂU 1.8: DANH MỤC CÔNG TRÌNH DỊCH VỤ - CÔNG CỘNG CẤP ĐƠN VỊ Ở NĂM 2023 TRÊN ĐỊA BÀN THÀNH PHỐ LẠNG SƠN</t>
  </si>
  <si>
    <t>BIỂU 1.7: CÔNG TRÌNH DỊCH VỤ - CÔNG CỘNG CẤP ĐÔ THỊ NĂM 2023 TRÊN ĐỊA BÀN THÀNH PHỐ LẠNG SƠN</t>
  </si>
  <si>
    <t>BIỂU 1.6: THỐNG KÊ NHÀ Ở  NĂM 2023 TRÊN ĐỊA BÀN THÀNH PHỐ LẠNG SƠN, TỈNH LẠNG SƠN</t>
  </si>
  <si>
    <t>BIỂU 1.5: THỐNG KÊ LAO ĐỘNG VIỆC LÀM TRÊN ĐỊA BÀN THÀNH PHỐ LẠNG SƠN GIAI ĐOẠN 2021 - 2023</t>
  </si>
  <si>
    <t>BIỂU 1.4: HỘ NGHÈO THEO CHUẨN NGHÈO ĐA CHIỀU GIAI ĐOẠN 2021 - 2023 TRÊN ĐỊA BÀN THÀNH PHỐ LẠNG SƠN</t>
  </si>
  <si>
    <t>BIỂU 1.3: TỔNG HỢP THU, CHI NGÂN SÁCH 
TRÊN ĐỊA BÀN THÀNH PHỐ LẠNG SƠN GIAI ĐOẠN 2021 - 2023</t>
  </si>
  <si>
    <t>Diện tích đất tự nhiên THÀNH PHỐ LẠNG SƠN</t>
  </si>
  <si>
    <t>Trong đó: Diện tích tự nhiên THÀNH PHỐ LẠNG SƠN không bao gồm diện tích núi cao, mặt nước, không gian xanh có giá trị là vùng sinh thái, khu dự trữ thiên nhiên được xếp hạng về giá trị sinh học và các khu bảo tồn thiên nhiên, rừng đặc dụng, rừng phòng hộ.</t>
  </si>
  <si>
    <t>BIỂU 1.2: HIỆN TRẠNG CƠ CẤU SỬ DỤNG ĐẤT NĂM 2023 TRÊN ĐỊA BÀN THÀNH PHỐ LẠNG SƠN</t>
  </si>
  <si>
    <t>Phường Chi Lăng</t>
  </si>
  <si>
    <t xml:space="preserve">Phường Đông Kinh </t>
  </si>
  <si>
    <t xml:space="preserve">Phường Hoàng Văn Thụ </t>
  </si>
  <si>
    <t xml:space="preserve">Phường Tam Thanh </t>
  </si>
  <si>
    <t xml:space="preserve">Phường Vĩnh Tại </t>
  </si>
  <si>
    <t xml:space="preserve">Xã Hoàng Đồng </t>
  </si>
  <si>
    <t>Xã Mai Pha</t>
  </si>
  <si>
    <t xml:space="preserve">Xã Quảng Lạc </t>
  </si>
  <si>
    <t>TP. Lạng Sơn, ngày     tháng     năm 2024</t>
  </si>
  <si>
    <t>TP. Lạng Sơn, ngày      tháng     năm 2024</t>
  </si>
  <si>
    <t>TP. Lạng Sơn, ngày          tháng        năm 2024</t>
  </si>
  <si>
    <t>THÀNH UỶ LẠNG SƠN</t>
  </si>
  <si>
    <t>Quy mô dân số toàn thành phố</t>
  </si>
  <si>
    <t>Số người trong độ tuổi lao động toàn thành phố</t>
  </si>
  <si>
    <t>% so với quy mô dân số toàn thành phố</t>
  </si>
  <si>
    <t>Số người có khả năng lao động toàn thành phố (gồm trong độ tuổi lao động và ngoài độ tuổi lao động nhưng vẫn có khả năng lao động)</t>
  </si>
  <si>
    <t>Lao động đang làm việc trong các ngành kinh tế toàn thành phố</t>
  </si>
  <si>
    <t>Lao động phi nông nghiệp toàn thành phố</t>
  </si>
  <si>
    <t>Tỷ lệ lao động phi nông nghiệp toàn thành phố</t>
  </si>
  <si>
    <t>Tên xã/phường</t>
  </si>
  <si>
    <t>Tên xã/Phường</t>
  </si>
  <si>
    <t>Trung tâm Y tế thành phố</t>
  </si>
  <si>
    <t>Dân số toàn thành phố</t>
  </si>
  <si>
    <t>Phường</t>
  </si>
  <si>
    <t>Khu vực nội thị dự kiến mở rộng (xã Hoàng Đồng, xã Mai Pha)</t>
  </si>
  <si>
    <r>
      <rPr>
        <b/>
        <sz val="14"/>
        <color rgb="FFFF0000"/>
        <rFont val="Times New Roman"/>
        <family val="1"/>
      </rPr>
      <t>BIỂU 1.27</t>
    </r>
    <r>
      <rPr>
        <b/>
        <sz val="14"/>
        <rFont val="Times New Roman"/>
        <family val="1"/>
      </rPr>
      <t>: BẢNG THỐNG KÊ SỐ LƯỢNG, CHẤT LƯỢNG ĐẠI BIỂU HĐND THÀNH PHỐ LẠNG SƠN</t>
    </r>
  </si>
  <si>
    <t>TRƯỞNG CÔNG AN THÀNH PHỐ</t>
  </si>
  <si>
    <t>phường</t>
  </si>
  <si>
    <t xml:space="preserve">phường </t>
  </si>
  <si>
    <t>Xã/phường/tên tuyến đường</t>
  </si>
  <si>
    <t>Cấp huyện và cấp xã, phường quản lý = (I)+…+(VIII)</t>
  </si>
  <si>
    <t>Trạm y tế phường</t>
  </si>
  <si>
    <t xml:space="preserve">Nhà văn hóa phường </t>
  </si>
  <si>
    <t>Sân Vận động phường</t>
  </si>
  <si>
    <t>Trong đó:
- Mật độ dân số toàn thành phố trên diện tích đất tự nhiên không bao gồm diện tích núi cao, mặt nước, không gian xanh có giá trị là vùng sinh thái, khu dự trữ thiên nhiên được xếp hạng về giá trị sinh học và các khu bảo tồn thiên nhiên, rừng đặc dụng, rừng phòng hộ.</t>
  </si>
  <si>
    <t>Lượt hành khách ngoài thành phố được vận chuyển qua các phương tiện vận tải công cộng</t>
  </si>
  <si>
    <t>Bến xe khách thành phố</t>
  </si>
  <si>
    <t>Trung tâm chính trị thành phố</t>
  </si>
  <si>
    <t>Mật độ dân số toàn thành phố trên diện tích tự nhiên thành phố</t>
  </si>
  <si>
    <t xml:space="preserve">(Số liệu đến 31/12/2023)  </t>
  </si>
  <si>
    <t xml:space="preserve">(Số liệu cung cấp tính đến ngày 31/12/2023)    </t>
  </si>
  <si>
    <t>PHÒNG QUẢN LÝ ĐÔ THỊ</t>
  </si>
  <si>
    <t xml:space="preserve">TRUNG TÂM Y TẾ </t>
  </si>
  <si>
    <t>VĂN PHÒNG UBND THÀNH PHỐ</t>
  </si>
  <si>
    <r>
      <t xml:space="preserve">PHÒNG </t>
    </r>
    <r>
      <rPr>
        <b/>
        <sz val="13"/>
        <color rgb="FFFF0000"/>
        <rFont val="Times New Roman"/>
        <family val="1"/>
      </rPr>
      <t>QUẢN LÝ ĐÔ THỊ</t>
    </r>
  </si>
  <si>
    <t>BIẾU 1.26: DANH MỤC CÔNG TRÌNH KIẾN TRÚC TIÊU BIỂU TRÊN ĐỊA BÀN THÀNH PHỐ LẠNG SƠN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</si>
</sst>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3" formatCode="_(* #,##0.00_);_(* \(#,##0.00\);_(* &quot;-&quot;??_);_(@_)"/>
    <numFmt numFmtId="164" formatCode="&quot;£&quot;#,##0;\-&quot;£&quot;#,##0"/>
    <numFmt numFmtId="165" formatCode="&quot;£&quot;#,##0;[Red]\-&quot;£&quot;#,##0"/>
    <numFmt numFmtId="166" formatCode="_-* #,##0_-;\-* #,##0_-;_-* &quot;-&quot;_-;_-@_-"/>
    <numFmt numFmtId="167" formatCode="_-* #,##0.00_-;\-* #,##0.00_-;_-* &quot;-&quot;??_-;_-@_-"/>
    <numFmt numFmtId="168" formatCode="_-* #,##0.00\ _₫_-;\-* #,##0.00\ _₫_-;_-* &quot;-&quot;??\ _₫_-;_-@_-"/>
    <numFmt numFmtId="169" formatCode="_(* #,##0_);_(* \(#,##0\);_(* &quot;-&quot;??_);_(@_)"/>
    <numFmt numFmtId="170" formatCode="_(* #,##0.000_);_(* \(#,##0.000\);_(* &quot;-&quot;??_);_(@_)"/>
    <numFmt numFmtId="171" formatCode="#,##0.0"/>
    <numFmt numFmtId="172" formatCode="_(* #,##0.0_);_(* \(#,##0.0\);_(* &quot;-&quot;??_);_(@_)"/>
    <numFmt numFmtId="173" formatCode="_(* #,##0.000_);_(* \(#,##0.000\);_(* &quot;-&quot;???_);_(@_)"/>
    <numFmt numFmtId="174" formatCode="0.0"/>
    <numFmt numFmtId="175" formatCode="#,##0;[Red]#,##0"/>
    <numFmt numFmtId="176" formatCode="#,##0.000"/>
    <numFmt numFmtId="177" formatCode="#,##0.00;[Red]#,##0.00"/>
    <numFmt numFmtId="178" formatCode="#,##0.0;[Red]#,##0.0"/>
    <numFmt numFmtId="179" formatCode="#,##0.0_);\-#,##0.0"/>
    <numFmt numFmtId="180" formatCode="_(* #.;_(* \(#.;_(* &quot;-&quot;??_);_(@_ⴆ"/>
    <numFmt numFmtId="181" formatCode="\$#,##0\ ;&quot;($&quot;#,##0\)"/>
    <numFmt numFmtId="182" formatCode="&quot;US$&quot;#,##0_);&quot;(US$&quot;#,##0\)"/>
    <numFmt numFmtId="183" formatCode="_(* #,##0_);_(* \(#,##0\);_(* \-??_);_(@_)"/>
    <numFmt numFmtId="184" formatCode="_ * #,##0.00_)\ _$_ ;_ * \(#,##0.00\)\ _$_ ;_ * &quot;-&quot;??_)\ _$_ ;_ @_ "/>
    <numFmt numFmtId="185" formatCode="_-* #,##0.00\ _F_-;\-* #,##0.00\ _F_-;_-* &quot;-&quot;??\ _F_-;_-@_-"/>
    <numFmt numFmtId="186" formatCode="\$#,##0_);&quot;($&quot;#,##0\)"/>
    <numFmt numFmtId="187" formatCode="\$#,##0_);[Red]&quot;($&quot;#,##0\)"/>
    <numFmt numFmtId="188" formatCode="#,##0&quot; DM&quot;;\-#,##0&quot; DM&quot;"/>
    <numFmt numFmtId="189" formatCode="0.000%"/>
    <numFmt numFmtId="190" formatCode="\￥#,##0;&quot;￥-&quot;#,##0"/>
    <numFmt numFmtId="191" formatCode="00.000"/>
    <numFmt numFmtId="192" formatCode="_-* #,##0_-;\-* #,##0_-;_-* \-_-;_-@_-"/>
    <numFmt numFmtId="193" formatCode="_-* #,##0.00_-;\-* #,##0.00_-;_-* \-??_-;_-@_-"/>
    <numFmt numFmtId="194" formatCode="_-\$* #,##0_-;&quot;-$&quot;* #,##0_-;_-\$* \-_-;_-@_-"/>
    <numFmt numFmtId="195" formatCode="_-\$* #,##0.00_-;&quot;-$&quot;* #,##0.00_-;_-\$* \-??_-;_-@_-"/>
    <numFmt numFmtId="196" formatCode="#,##0.000;[Red]#,##0.000"/>
    <numFmt numFmtId="197" formatCode="0.000"/>
    <numFmt numFmtId="198" formatCode="#,##0.0\ _₫;\-#,##0.0\ _₫"/>
    <numFmt numFmtId="199" formatCode="0_);\(0\)"/>
    <numFmt numFmtId="200" formatCode="#,##0_ ;\-#,##0\ "/>
  </numFmts>
  <fonts count="130">
    <font>
      <sz val="10"/>
      <name val="Arial"/>
    </font>
    <font>
      <sz val="11"/>
      <color theme="1"/>
      <name val="Calibri"/>
      <family val="2"/>
      <scheme val="minor"/>
    </font>
    <font>
      <sz val="11"/>
      <color theme="1"/>
      <name val="Calibri"/>
      <family val="2"/>
      <scheme val="minor"/>
    </font>
    <font>
      <sz val="11"/>
      <color theme="1"/>
      <name val="Calibri"/>
      <family val="2"/>
      <charset val="163"/>
      <scheme val="minor"/>
    </font>
    <font>
      <sz val="11"/>
      <color theme="1"/>
      <name val="Calibri"/>
      <family val="2"/>
      <scheme val="minor"/>
    </font>
    <font>
      <sz val="11"/>
      <color indexed="8"/>
      <name val="Calibri"/>
      <family val="2"/>
    </font>
    <font>
      <sz val="10"/>
      <name val="Arial"/>
      <family val="2"/>
    </font>
    <font>
      <sz val="12"/>
      <name val="Times New Roman"/>
      <family val="1"/>
    </font>
    <font>
      <b/>
      <sz val="12"/>
      <name val="Times New Roman"/>
      <family val="1"/>
    </font>
    <font>
      <sz val="10"/>
      <name val="Times New Roman"/>
      <family val="1"/>
    </font>
    <font>
      <b/>
      <sz val="10"/>
      <name val="Times New Roman"/>
      <family val="1"/>
    </font>
    <font>
      <sz val="12"/>
      <name val="VNI-Times"/>
    </font>
    <font>
      <sz val="14"/>
      <name val="Times New Roman"/>
      <family val="1"/>
    </font>
    <font>
      <sz val="8"/>
      <name val="Arial"/>
      <family val="2"/>
    </font>
    <font>
      <sz val="13"/>
      <name val="Times New Roman"/>
      <family val="1"/>
    </font>
    <font>
      <b/>
      <sz val="13"/>
      <name val="Times New Roman"/>
      <family val="1"/>
    </font>
    <font>
      <i/>
      <sz val="13"/>
      <name val="Times New Roman"/>
      <family val="1"/>
    </font>
    <font>
      <b/>
      <sz val="13"/>
      <color indexed="8"/>
      <name val="Times New Roman"/>
      <family val="1"/>
    </font>
    <font>
      <sz val="13"/>
      <color indexed="8"/>
      <name val="Times New Roman"/>
      <family val="1"/>
    </font>
    <font>
      <sz val="12"/>
      <name val="Sylfaen"/>
      <family val="1"/>
    </font>
    <font>
      <sz val="13"/>
      <name val="Arial"/>
      <family val="2"/>
    </font>
    <font>
      <b/>
      <i/>
      <sz val="13"/>
      <name val="Times New Roman"/>
      <family val="1"/>
    </font>
    <font>
      <sz val="10"/>
      <name val="Arial"/>
      <family val="2"/>
    </font>
    <font>
      <sz val="8"/>
      <name val="Arial"/>
      <family val="2"/>
    </font>
    <font>
      <b/>
      <i/>
      <sz val="10"/>
      <name val="Times New Roman"/>
      <family val="1"/>
    </font>
    <font>
      <i/>
      <sz val="14"/>
      <name val="Times New Roman"/>
      <family val="1"/>
    </font>
    <font>
      <b/>
      <sz val="14"/>
      <name val="Times New Roman"/>
      <family val="1"/>
    </font>
    <font>
      <sz val="14"/>
      <name val="뼻뮝"/>
      <family val="3"/>
      <charset val="129"/>
    </font>
    <font>
      <sz val="12"/>
      <name val=".VnTime"/>
      <family val="2"/>
    </font>
    <font>
      <b/>
      <sz val="12"/>
      <name val=".VnTime"/>
      <family val="2"/>
    </font>
    <font>
      <sz val="10"/>
      <name val="Arial"/>
      <family val="2"/>
    </font>
    <font>
      <i/>
      <u/>
      <sz val="13"/>
      <name val="Times New Roman"/>
      <family val="1"/>
    </font>
    <font>
      <sz val="14"/>
      <name val="Times New Roman"/>
      <family val="1"/>
      <charset val="163"/>
    </font>
    <font>
      <b/>
      <sz val="14"/>
      <name val="Times New Roman"/>
      <family val="1"/>
      <charset val="163"/>
    </font>
    <font>
      <sz val="13"/>
      <name val="Times New Roman"/>
      <family val="1"/>
      <charset val="163"/>
    </font>
    <font>
      <b/>
      <sz val="13"/>
      <name val="Times New Roman"/>
      <family val="1"/>
      <charset val="163"/>
    </font>
    <font>
      <i/>
      <sz val="13"/>
      <name val="Times New Roman"/>
      <family val="1"/>
      <charset val="163"/>
    </font>
    <font>
      <sz val="12"/>
      <name val="Times New Roman"/>
      <family val="1"/>
      <charset val="163"/>
    </font>
    <font>
      <sz val="13"/>
      <color indexed="8"/>
      <name val="Calibri"/>
      <family val="2"/>
    </font>
    <font>
      <sz val="13"/>
      <color indexed="8"/>
      <name val="Times New Roman"/>
      <family val="2"/>
    </font>
    <font>
      <i/>
      <sz val="12"/>
      <name val="Times New Roman"/>
      <family val="1"/>
    </font>
    <font>
      <i/>
      <sz val="10"/>
      <name val="Times New Roman"/>
      <family val="1"/>
    </font>
    <font>
      <b/>
      <i/>
      <sz val="12"/>
      <name val="Times New Roman"/>
      <family val="1"/>
    </font>
    <font>
      <sz val="10"/>
      <name val="Arial"/>
      <family val="2"/>
      <charset val="163"/>
    </font>
    <font>
      <sz val="11"/>
      <color indexed="9"/>
      <name val="Calibri"/>
      <family val="2"/>
    </font>
    <font>
      <sz val="12"/>
      <name val="¹UAAA¼"/>
      <family val="3"/>
      <charset val="129"/>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VnTime"/>
      <family val="2"/>
    </font>
    <font>
      <sz val="11"/>
      <color indexed="62"/>
      <name val="Calibri"/>
      <family val="2"/>
    </font>
    <font>
      <sz val="11"/>
      <color indexed="52"/>
      <name val="Calibri"/>
      <family val="2"/>
    </font>
    <font>
      <sz val="12"/>
      <name val="Arial"/>
      <family val="2"/>
    </font>
    <font>
      <sz val="11"/>
      <color indexed="60"/>
      <name val="Calibri"/>
      <family val="2"/>
    </font>
    <font>
      <sz val="10"/>
      <name val="MS Sans Serif"/>
      <family val="2"/>
    </font>
    <font>
      <sz val="14"/>
      <color indexed="8"/>
      <name val="Times New Roman"/>
      <family val="2"/>
    </font>
    <font>
      <sz val="11"/>
      <name val="–¾’©"/>
      <family val="1"/>
      <charset val="128"/>
    </font>
    <font>
      <b/>
      <sz val="11"/>
      <color indexed="63"/>
      <name val="Calibri"/>
      <family val="2"/>
    </font>
    <font>
      <sz val="14"/>
      <name val=".VnArial Narrow"/>
      <family val="2"/>
    </font>
    <font>
      <sz val="14"/>
      <name val=".VnTime"/>
      <family val="2"/>
    </font>
    <font>
      <b/>
      <sz val="18"/>
      <color indexed="56"/>
      <name val="Cambria"/>
      <family val="2"/>
    </font>
    <font>
      <b/>
      <sz val="11"/>
      <color indexed="8"/>
      <name val="Calibri"/>
      <family val="2"/>
    </font>
    <font>
      <b/>
      <sz val="8"/>
      <name val="VN Helvetica"/>
    </font>
    <font>
      <b/>
      <sz val="10"/>
      <name val="VN AvantGBook"/>
    </font>
    <font>
      <b/>
      <sz val="16"/>
      <name val=".VnTime"/>
      <family val="2"/>
    </font>
    <font>
      <sz val="10"/>
      <name val=".VnTime"/>
      <family val="2"/>
    </font>
    <font>
      <sz val="9"/>
      <name val=".VnTime"/>
      <family val="2"/>
    </font>
    <font>
      <sz val="11"/>
      <color indexed="10"/>
      <name val="Calibri"/>
      <family val="2"/>
    </font>
    <font>
      <sz val="12"/>
      <name val="뼻뮝"/>
      <family val="3"/>
    </font>
    <font>
      <sz val="10"/>
      <name val="굴림체"/>
      <family val="3"/>
    </font>
    <font>
      <sz val="8"/>
      <name val="Times New Roman"/>
      <family val="1"/>
    </font>
    <font>
      <sz val="11"/>
      <color theme="1"/>
      <name val="Calibri"/>
      <family val="2"/>
      <charset val="163"/>
      <scheme val="minor"/>
    </font>
    <font>
      <sz val="10"/>
      <color rgb="FF000000"/>
      <name val="Arial"/>
      <family val="2"/>
    </font>
    <font>
      <sz val="11"/>
      <color theme="1"/>
      <name val="Calibri"/>
      <family val="2"/>
      <scheme val="minor"/>
    </font>
    <font>
      <sz val="11"/>
      <color theme="1"/>
      <name val="Calibri"/>
      <family val="2"/>
    </font>
    <font>
      <sz val="14"/>
      <color theme="1"/>
      <name val="Times New Roman"/>
      <family val="2"/>
    </font>
    <font>
      <u/>
      <sz val="10"/>
      <color theme="10"/>
      <name val="Arial"/>
      <family val="2"/>
    </font>
    <font>
      <b/>
      <sz val="13"/>
      <color theme="1"/>
      <name val="Times New Roman"/>
      <family val="1"/>
    </font>
    <font>
      <sz val="13"/>
      <color rgb="FFFF0000"/>
      <name val="Times New Roman"/>
      <family val="1"/>
    </font>
    <font>
      <sz val="13"/>
      <color rgb="FF7030A0"/>
      <name val="Times New Roman"/>
      <family val="1"/>
    </font>
    <font>
      <b/>
      <sz val="13"/>
      <name val="Cambria"/>
      <family val="1"/>
      <charset val="163"/>
      <scheme val="major"/>
    </font>
    <font>
      <sz val="13"/>
      <name val="Cambria"/>
      <family val="1"/>
      <charset val="163"/>
      <scheme val="major"/>
    </font>
    <font>
      <b/>
      <sz val="13"/>
      <name val="Cambria"/>
      <family val="1"/>
      <scheme val="major"/>
    </font>
    <font>
      <sz val="13"/>
      <name val="Cambria"/>
      <family val="1"/>
      <scheme val="major"/>
    </font>
    <font>
      <sz val="13"/>
      <color indexed="8"/>
      <name val="Cambria"/>
      <family val="1"/>
      <charset val="163"/>
      <scheme val="major"/>
    </font>
    <font>
      <i/>
      <sz val="13"/>
      <name val="Cambria"/>
      <family val="1"/>
      <scheme val="major"/>
    </font>
    <font>
      <b/>
      <sz val="10"/>
      <name val="Arial"/>
      <family val="2"/>
      <charset val="163"/>
    </font>
    <font>
      <u/>
      <sz val="11"/>
      <color theme="10"/>
      <name val="Calibri"/>
      <family val="2"/>
      <scheme val="minor"/>
    </font>
    <font>
      <b/>
      <sz val="13"/>
      <name val="Arial"/>
      <family val="2"/>
    </font>
    <font>
      <sz val="11"/>
      <name val="Times New Roman"/>
      <family val="1"/>
    </font>
    <font>
      <sz val="11"/>
      <name val="Times New Roman"/>
      <family val="1"/>
      <charset val="163"/>
    </font>
    <font>
      <b/>
      <sz val="11"/>
      <name val="Arial"/>
      <family val="2"/>
      <charset val="163"/>
    </font>
    <font>
      <b/>
      <sz val="13"/>
      <color rgb="FFC00000"/>
      <name val="Times New Roman"/>
      <family val="1"/>
    </font>
    <font>
      <b/>
      <sz val="13"/>
      <name val="Arial"/>
      <family val="2"/>
      <charset val="163"/>
    </font>
    <font>
      <sz val="11"/>
      <name val="Calibri"/>
      <family val="2"/>
      <charset val="163"/>
      <scheme val="minor"/>
    </font>
    <font>
      <sz val="10"/>
      <name val="Arial"/>
      <family val="2"/>
    </font>
    <font>
      <sz val="8"/>
      <name val="Arial"/>
      <family val="2"/>
    </font>
    <font>
      <i/>
      <sz val="10"/>
      <name val="Arial"/>
      <family val="2"/>
    </font>
    <font>
      <b/>
      <sz val="12"/>
      <name val="Times New Roman"/>
      <family val="1"/>
      <charset val="163"/>
    </font>
    <font>
      <sz val="13"/>
      <color rgb="FFC00000"/>
      <name val="Times New Roman"/>
      <family val="1"/>
    </font>
    <font>
      <i/>
      <sz val="13"/>
      <color rgb="FFC00000"/>
      <name val="Times New Roman"/>
      <family val="1"/>
    </font>
    <font>
      <sz val="8"/>
      <name val="Arial"/>
      <family val="2"/>
    </font>
    <font>
      <u/>
      <sz val="13"/>
      <name val="Times New Roman"/>
      <family val="1"/>
    </font>
    <font>
      <b/>
      <u/>
      <sz val="13"/>
      <name val="Times New Roman"/>
      <family val="1"/>
    </font>
    <font>
      <b/>
      <sz val="12"/>
      <name val="Arial"/>
      <family val="2"/>
      <charset val="163"/>
    </font>
    <font>
      <b/>
      <u/>
      <sz val="13"/>
      <name val="Times New Roman"/>
      <family val="1"/>
      <charset val="163"/>
    </font>
    <font>
      <b/>
      <sz val="13"/>
      <color rgb="FFFF0000"/>
      <name val="Times New Roman"/>
      <family val="1"/>
    </font>
    <font>
      <sz val="11"/>
      <color rgb="FFFF0000"/>
      <name val="Calibri"/>
      <family val="2"/>
      <charset val="163"/>
      <scheme val="minor"/>
    </font>
    <font>
      <b/>
      <sz val="14"/>
      <color theme="1"/>
      <name val="Times New Roman"/>
      <family val="1"/>
    </font>
    <font>
      <i/>
      <sz val="14"/>
      <color theme="1"/>
      <name val="Times New Roman"/>
      <family val="1"/>
    </font>
    <font>
      <vertAlign val="superscript"/>
      <sz val="12"/>
      <name val="Times New Roman"/>
      <family val="1"/>
    </font>
    <font>
      <b/>
      <sz val="13"/>
      <color rgb="FF00B0F0"/>
      <name val="Times New Roman"/>
      <family val="1"/>
    </font>
    <font>
      <b/>
      <u/>
      <sz val="12"/>
      <name val="Times New Roman"/>
      <family val="1"/>
    </font>
    <font>
      <b/>
      <u/>
      <sz val="13"/>
      <color rgb="FFFF0000"/>
      <name val="Times New Roman"/>
      <family val="1"/>
    </font>
    <font>
      <vertAlign val="superscript"/>
      <sz val="13"/>
      <name val="Times New Roman"/>
      <family val="1"/>
    </font>
    <font>
      <b/>
      <vertAlign val="superscript"/>
      <sz val="13"/>
      <name val="Times New Roman"/>
      <family val="1"/>
    </font>
    <font>
      <b/>
      <vertAlign val="superscript"/>
      <sz val="12"/>
      <name val="Times New Roman"/>
      <family val="1"/>
    </font>
    <font>
      <sz val="12"/>
      <color theme="1"/>
      <name val="Times New Roman"/>
      <family val="2"/>
    </font>
    <font>
      <sz val="11"/>
      <name val="Calibri"/>
      <family val="2"/>
      <scheme val="minor"/>
    </font>
    <font>
      <b/>
      <sz val="14"/>
      <color rgb="FFFF0000"/>
      <name val="Times New Roman"/>
      <family val="1"/>
    </font>
    <font>
      <b/>
      <sz val="11"/>
      <name val="Times New Roman"/>
      <family val="1"/>
    </font>
    <font>
      <i/>
      <sz val="11"/>
      <name val="Times New Roman"/>
      <family val="1"/>
    </font>
    <font>
      <sz val="11"/>
      <color indexed="8"/>
      <name val="Times New Roman"/>
      <family val="1"/>
    </font>
    <font>
      <i/>
      <sz val="11"/>
      <color indexed="8"/>
      <name val="Times New Roman"/>
      <family val="2"/>
      <charset val="16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0"/>
        <bgColor indexed="49"/>
      </patternFill>
    </fill>
    <fill>
      <patternFill patternType="solid">
        <fgColor indexed="43"/>
      </patternFill>
    </fill>
    <fill>
      <patternFill patternType="solid">
        <fgColor indexed="15"/>
        <bgColor indexed="35"/>
      </patternFill>
    </fill>
    <fill>
      <patternFill patternType="solid">
        <fgColor indexed="41"/>
        <bgColor indexed="27"/>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medium">
        <color indexed="64"/>
      </top>
      <bottom/>
      <diagonal/>
    </border>
    <border>
      <left style="thin">
        <color indexed="8"/>
      </left>
      <right style="thin">
        <color indexed="8"/>
      </right>
      <top style="dotted">
        <color indexed="8"/>
      </top>
      <bottom style="dotted">
        <color indexed="8"/>
      </bottom>
      <diagonal/>
    </border>
    <border>
      <left style="thin">
        <color indexed="8"/>
      </left>
      <right style="thin">
        <color indexed="8"/>
      </right>
      <top/>
      <bottom style="dotted">
        <color indexed="8"/>
      </bottom>
      <diagonal/>
    </border>
    <border>
      <left style="thin">
        <color indexed="8"/>
      </left>
      <right style="thin">
        <color indexed="8"/>
      </right>
      <top style="dotted">
        <color indexed="8"/>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rgb="FF000000"/>
      </left>
      <right style="thin">
        <color rgb="FF000000"/>
      </right>
      <top style="thin">
        <color indexed="64"/>
      </top>
      <bottom style="dotted">
        <color indexed="64"/>
      </bottom>
      <diagonal/>
    </border>
    <border diagonalUp="1" diagonalDown="1">
      <left style="thin">
        <color indexed="64"/>
      </left>
      <right style="thin">
        <color indexed="64"/>
      </right>
      <top style="thin">
        <color indexed="64"/>
      </top>
      <bottom style="thin">
        <color indexed="64"/>
      </bottom>
      <diagonal style="dotted">
        <color indexed="64"/>
      </diagonal>
    </border>
    <border>
      <left style="thin">
        <color rgb="FF000000"/>
      </left>
      <right style="thin">
        <color rgb="FF000000"/>
      </right>
      <top style="dotted">
        <color rgb="FF000000"/>
      </top>
      <bottom style="dotted">
        <color rgb="FF000000"/>
      </bottom>
      <diagonal/>
    </border>
    <border>
      <left style="thin">
        <color indexed="64"/>
      </left>
      <right style="thin">
        <color indexed="64"/>
      </right>
      <top style="dashed">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8"/>
      </right>
      <top style="thin">
        <color indexed="64"/>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style="thin">
        <color indexed="8"/>
      </right>
      <top style="dotted">
        <color indexed="8"/>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rgb="FF000000"/>
      </left>
      <right style="thin">
        <color rgb="FF000000"/>
      </right>
      <top style="thin">
        <color rgb="FF000000"/>
      </top>
      <bottom style="dotted">
        <color rgb="FF000000"/>
      </bottom>
      <diagonal/>
    </border>
    <border>
      <left/>
      <right/>
      <top style="thin">
        <color indexed="64"/>
      </top>
      <bottom style="dotted">
        <color rgb="FF000000"/>
      </bottom>
      <diagonal/>
    </border>
    <border>
      <left/>
      <right style="thin">
        <color indexed="64"/>
      </right>
      <top style="thin">
        <color indexed="64"/>
      </top>
      <bottom style="dotted">
        <color rgb="FF000000"/>
      </bottom>
      <diagonal/>
    </border>
    <border>
      <left/>
      <right/>
      <top style="dotted">
        <color rgb="FF000000"/>
      </top>
      <bottom style="dotted">
        <color rgb="FF000000"/>
      </bottom>
      <diagonal/>
    </border>
    <border>
      <left/>
      <right style="thin">
        <color indexed="64"/>
      </right>
      <top style="dotted">
        <color rgb="FF000000"/>
      </top>
      <bottom style="dotted">
        <color rgb="FF000000"/>
      </bottom>
      <diagonal/>
    </border>
    <border>
      <left style="thin">
        <color rgb="FF000000"/>
      </left>
      <right style="thin">
        <color rgb="FF000000"/>
      </right>
      <top style="dotted">
        <color rgb="FF000000"/>
      </top>
      <bottom style="thin">
        <color indexed="64"/>
      </bottom>
      <diagonal/>
    </border>
    <border>
      <left/>
      <right/>
      <top style="dotted">
        <color rgb="FF000000"/>
      </top>
      <bottom style="thin">
        <color indexed="64"/>
      </bottom>
      <diagonal/>
    </border>
    <border>
      <left/>
      <right style="thin">
        <color indexed="64"/>
      </right>
      <top style="dotted">
        <color rgb="FF000000"/>
      </top>
      <bottom style="thin">
        <color indexed="64"/>
      </bottom>
      <diagonal/>
    </border>
    <border>
      <left style="thin">
        <color rgb="FF000000"/>
      </left>
      <right style="thin">
        <color rgb="FF000000"/>
      </right>
      <top/>
      <bottom style="dotted">
        <color rgb="FF000000"/>
      </bottom>
      <diagonal/>
    </border>
    <border>
      <left/>
      <right/>
      <top/>
      <bottom style="dotted">
        <color rgb="FF000000"/>
      </bottom>
      <diagonal/>
    </border>
    <border>
      <left/>
      <right style="thin">
        <color indexed="64"/>
      </right>
      <top/>
      <bottom style="dotted">
        <color rgb="FF000000"/>
      </bottom>
      <diagonal/>
    </border>
    <border>
      <left style="thin">
        <color rgb="FF000000"/>
      </left>
      <right style="thin">
        <color rgb="FF000000"/>
      </right>
      <top style="dotted">
        <color rgb="FF000000"/>
      </top>
      <bottom style="thin">
        <color rgb="FF000000"/>
      </bottom>
      <diagonal/>
    </border>
    <border>
      <left style="thin">
        <color rgb="FF000000"/>
      </left>
      <right style="thin">
        <color rgb="FF000000"/>
      </right>
      <top style="dotted">
        <color rgb="FF000000"/>
      </top>
      <bottom/>
      <diagonal/>
    </border>
    <border>
      <left/>
      <right/>
      <top style="dotted">
        <color rgb="FF000000"/>
      </top>
      <bottom/>
      <diagonal/>
    </border>
    <border>
      <left/>
      <right style="thin">
        <color indexed="64"/>
      </right>
      <top style="dotted">
        <color rgb="FF000000"/>
      </top>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style="thin">
        <color indexed="64"/>
      </left>
      <right style="thin">
        <color rgb="FF000000"/>
      </right>
      <top style="dotted">
        <color indexed="64"/>
      </top>
      <bottom style="dotted">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rgb="FF000000"/>
      </left>
      <right style="thin">
        <color rgb="FF000000"/>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s>
  <cellStyleXfs count="407">
    <xf numFmtId="0" fontId="0" fillId="0" borderId="0">
      <alignment vertical="top"/>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28" fillId="0" borderId="0" applyFill="0" applyBorder="0" applyAlignment="0" applyProtection="0"/>
    <xf numFmtId="0" fontId="28" fillId="0" borderId="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6" fillId="3" borderId="0" applyNumberFormat="0" applyBorder="0" applyAlignment="0" applyProtection="0"/>
    <xf numFmtId="0" fontId="78" fillId="0" borderId="0"/>
    <xf numFmtId="0" fontId="45" fillId="0" borderId="0"/>
    <xf numFmtId="0" fontId="45" fillId="0" borderId="0"/>
    <xf numFmtId="0" fontId="47" fillId="20" borderId="1"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9"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168" fontId="77"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3" fontId="28" fillId="0" borderId="0" applyFill="0" applyBorder="0" applyAlignment="0" applyProtection="0"/>
    <xf numFmtId="181" fontId="28" fillId="0" borderId="0" applyFill="0" applyBorder="0" applyAlignment="0" applyProtection="0"/>
    <xf numFmtId="0" fontId="48" fillId="21" borderId="2" applyNumberFormat="0" applyAlignment="0" applyProtection="0"/>
    <xf numFmtId="0" fontId="28" fillId="0" borderId="0" applyFill="0" applyBorder="0" applyAlignment="0" applyProtection="0"/>
    <xf numFmtId="43" fontId="6" fillId="0" borderId="0" applyFont="0" applyFill="0" applyBorder="0" applyAlignment="0" applyProtection="0"/>
    <xf numFmtId="0" fontId="49" fillId="0" borderId="0" applyNumberFormat="0" applyFill="0" applyBorder="0" applyAlignment="0" applyProtection="0"/>
    <xf numFmtId="2" fontId="28" fillId="0" borderId="0" applyFill="0" applyBorder="0" applyAlignment="0" applyProtection="0"/>
    <xf numFmtId="0" fontId="50" fillId="4" borderId="0" applyNumberFormat="0" applyBorder="0" applyAlignment="0" applyProtection="0"/>
    <xf numFmtId="0" fontId="51" fillId="0" borderId="8" applyNumberFormat="0" applyAlignment="0" applyProtection="0"/>
    <xf numFmtId="0" fontId="51" fillId="0" borderId="9">
      <alignment horizontal="left" vertical="center"/>
    </xf>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23" borderId="10" applyNumberFormat="0" applyAlignment="0"/>
    <xf numFmtId="0" fontId="56" fillId="7" borderId="1" applyNumberFormat="0" applyAlignment="0" applyProtection="0"/>
    <xf numFmtId="0" fontId="57" fillId="0" borderId="11" applyNumberFormat="0" applyFill="0" applyAlignment="0" applyProtection="0"/>
    <xf numFmtId="0" fontId="28" fillId="0" borderId="0" applyNumberFormat="0" applyFill="0" applyAlignment="0"/>
    <xf numFmtId="0" fontId="58" fillId="0" borderId="0" applyNumberFormat="0" applyFon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58" fillId="0" borderId="0" applyNumberFormat="0" applyFon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59" fillId="24" borderId="0" applyNumberFormat="0" applyBorder="0" applyAlignment="0" applyProtection="0"/>
    <xf numFmtId="0" fontId="28" fillId="0" borderId="0">
      <alignment horizontal="left"/>
    </xf>
    <xf numFmtId="182" fontId="60" fillId="0" borderId="0"/>
    <xf numFmtId="0" fontId="6" fillId="0" borderId="0">
      <alignment vertical="top"/>
    </xf>
    <xf numFmtId="0" fontId="37" fillId="0" borderId="0"/>
    <xf numFmtId="0" fontId="6" fillId="0" borderId="0"/>
    <xf numFmtId="0" fontId="7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79" fillId="0" borderId="0"/>
    <xf numFmtId="0" fontId="11" fillId="0" borderId="0"/>
    <xf numFmtId="0" fontId="6" fillId="0" borderId="0">
      <alignment vertical="top"/>
    </xf>
    <xf numFmtId="0" fontId="14" fillId="0" borderId="0"/>
    <xf numFmtId="0" fontId="30" fillId="0" borderId="0">
      <alignment vertical="top"/>
    </xf>
    <xf numFmtId="0" fontId="6" fillId="0" borderId="0"/>
    <xf numFmtId="0" fontId="6" fillId="0" borderId="0"/>
    <xf numFmtId="0" fontId="6" fillId="0" borderId="0"/>
    <xf numFmtId="0" fontId="79" fillId="0" borderId="0"/>
    <xf numFmtId="0" fontId="79" fillId="0" borderId="0"/>
    <xf numFmtId="0" fontId="5" fillId="0" borderId="0"/>
    <xf numFmtId="0" fontId="39" fillId="0" borderId="0"/>
    <xf numFmtId="0" fontId="79" fillId="0" borderId="0"/>
    <xf numFmtId="0" fontId="80" fillId="0" borderId="0"/>
    <xf numFmtId="0" fontId="79" fillId="0" borderId="0"/>
    <xf numFmtId="0" fontId="79" fillId="0" borderId="0"/>
    <xf numFmtId="0" fontId="79" fillId="0" borderId="0"/>
    <xf numFmtId="0" fontId="22" fillId="0" borderId="0"/>
    <xf numFmtId="0" fontId="6" fillId="0" borderId="0"/>
    <xf numFmtId="0" fontId="14"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6" fillId="0" borderId="0"/>
    <xf numFmtId="0" fontId="81" fillId="0" borderId="0"/>
    <xf numFmtId="0" fontId="61" fillId="0" borderId="0"/>
    <xf numFmtId="0" fontId="6" fillId="0" borderId="0">
      <alignment vertical="top"/>
    </xf>
    <xf numFmtId="0" fontId="28" fillId="0" borderId="0"/>
    <xf numFmtId="0" fontId="43" fillId="0" borderId="0"/>
    <xf numFmtId="0" fontId="43" fillId="0" borderId="0"/>
    <xf numFmtId="0" fontId="77" fillId="0" borderId="0"/>
    <xf numFmtId="0" fontId="6" fillId="0" borderId="0"/>
    <xf numFmtId="0" fontId="43" fillId="0" borderId="0"/>
    <xf numFmtId="0" fontId="43" fillId="0" borderId="0">
      <alignment vertical="top"/>
    </xf>
    <xf numFmtId="0" fontId="6" fillId="0" borderId="0"/>
    <xf numFmtId="0" fontId="11" fillId="0" borderId="0"/>
    <xf numFmtId="0" fontId="19" fillId="0" borderId="0"/>
    <xf numFmtId="0" fontId="11" fillId="0" borderId="0"/>
    <xf numFmtId="0" fontId="5" fillId="0" borderId="0"/>
    <xf numFmtId="0" fontId="6" fillId="0" borderId="0"/>
    <xf numFmtId="0" fontId="43" fillId="22" borderId="7" applyNumberFormat="0" applyFont="0" applyAlignment="0" applyProtection="0"/>
    <xf numFmtId="0" fontId="6" fillId="22" borderId="7" applyNumberFormat="0" applyFont="0" applyAlignment="0" applyProtection="0"/>
    <xf numFmtId="167" fontId="62" fillId="0" borderId="0" applyFont="0" applyFill="0" applyBorder="0" applyAlignment="0" applyProtection="0"/>
    <xf numFmtId="166" fontId="62" fillId="0" borderId="0" applyFont="0" applyFill="0" applyBorder="0" applyAlignment="0" applyProtection="0"/>
    <xf numFmtId="0" fontId="63" fillId="20" borderId="6" applyNumberFormat="0" applyAlignment="0" applyProtection="0"/>
    <xf numFmtId="183" fontId="28" fillId="0" borderId="0" applyBorder="0" applyAlignment="0"/>
    <xf numFmtId="169" fontId="64" fillId="0" borderId="12" applyFont="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69" fontId="64" fillId="0" borderId="12" applyFont="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69" fontId="64" fillId="0" borderId="12" applyFont="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9" fontId="6" fillId="0" borderId="0" applyFont="0" applyFill="0" applyBorder="0" applyAlignment="0" applyProtection="0"/>
    <xf numFmtId="0" fontId="82" fillId="0" borderId="0" applyNumberFormat="0" applyFill="0" applyBorder="0" applyAlignment="0" applyProtection="0"/>
    <xf numFmtId="165" fontId="65" fillId="0" borderId="13">
      <alignment horizontal="right" vertical="center"/>
    </xf>
    <xf numFmtId="165" fontId="65" fillId="0" borderId="13">
      <alignment horizontal="right" vertical="center"/>
    </xf>
    <xf numFmtId="165" fontId="65" fillId="0" borderId="13">
      <alignment horizontal="right" vertical="center"/>
    </xf>
    <xf numFmtId="0" fontId="66" fillId="0" borderId="0" applyNumberFormat="0" applyFill="0" applyBorder="0" applyAlignment="0" applyProtection="0"/>
    <xf numFmtId="0" fontId="67" fillId="0" borderId="14" applyNumberFormat="0" applyFill="0" applyAlignment="0" applyProtection="0"/>
    <xf numFmtId="184" fontId="65" fillId="0" borderId="13">
      <alignment horizontal="center"/>
    </xf>
    <xf numFmtId="185" fontId="65" fillId="0" borderId="0"/>
    <xf numFmtId="164" fontId="65" fillId="0" borderId="15"/>
    <xf numFmtId="186" fontId="68" fillId="25" borderId="16">
      <alignment vertical="top"/>
    </xf>
    <xf numFmtId="186" fontId="71" fillId="0" borderId="17">
      <alignment horizontal="left" vertical="top"/>
    </xf>
    <xf numFmtId="0" fontId="72" fillId="0" borderId="17">
      <alignment horizontal="left" vertical="center"/>
    </xf>
    <xf numFmtId="0" fontId="29" fillId="26" borderId="10">
      <alignment horizontal="left" vertical="center"/>
    </xf>
    <xf numFmtId="187" fontId="69" fillId="27" borderId="16"/>
    <xf numFmtId="186" fontId="55" fillId="0" borderId="16">
      <alignment horizontal="left" vertical="top"/>
    </xf>
    <xf numFmtId="0" fontId="70" fillId="28" borderId="0">
      <alignment horizontal="left" vertical="center"/>
    </xf>
    <xf numFmtId="0" fontId="73" fillId="0" borderId="0" applyNumberFormat="0" applyFill="0" applyBorder="0" applyAlignment="0" applyProtection="0"/>
    <xf numFmtId="0" fontId="28" fillId="0" borderId="0" applyBorder="0" applyAlignment="0"/>
    <xf numFmtId="0" fontId="65" fillId="0" borderId="18" applyFont="0" applyBorder="0" applyAlignment="0">
      <alignment horizontal="center"/>
    </xf>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65" fillId="0" borderId="18" applyFont="0" applyBorder="0" applyAlignment="0">
      <alignment horizontal="center"/>
    </xf>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65" fillId="0" borderId="18" applyFont="0" applyBorder="0" applyAlignment="0">
      <alignment horizontal="center"/>
    </xf>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Fill="0" applyBorder="0" applyAlignment="0" applyProtection="0"/>
    <xf numFmtId="0" fontId="28" fillId="0" borderId="0" applyFill="0" applyBorder="0" applyAlignment="0" applyProtection="0"/>
    <xf numFmtId="0" fontId="7" fillId="0" borderId="0">
      <alignment vertical="center"/>
    </xf>
    <xf numFmtId="40" fontId="27" fillId="0" borderId="0" applyFont="0" applyFill="0" applyBorder="0" applyAlignment="0" applyProtection="0"/>
    <xf numFmtId="38" fontId="28" fillId="0" borderId="0" applyFill="0" applyBorder="0" applyAlignment="0" applyProtection="0"/>
    <xf numFmtId="0" fontId="28" fillId="0" borderId="0" applyFill="0" applyBorder="0" applyAlignment="0" applyProtection="0"/>
    <xf numFmtId="0" fontId="28" fillId="0" borderId="0" applyFill="0" applyBorder="0" applyAlignment="0" applyProtection="0"/>
    <xf numFmtId="9" fontId="28" fillId="0" borderId="0" applyFill="0" applyBorder="0" applyAlignment="0" applyProtection="0"/>
    <xf numFmtId="0" fontId="74" fillId="0" borderId="0"/>
    <xf numFmtId="188" fontId="28" fillId="0" borderId="0" applyFill="0" applyBorder="0" applyAlignment="0" applyProtection="0"/>
    <xf numFmtId="189" fontId="28" fillId="0" borderId="0" applyFill="0" applyBorder="0" applyAlignment="0" applyProtection="0"/>
    <xf numFmtId="190" fontId="28" fillId="0" borderId="0" applyFill="0" applyBorder="0" applyAlignment="0" applyProtection="0"/>
    <xf numFmtId="191" fontId="28" fillId="0" borderId="0" applyFill="0" applyBorder="0" applyAlignment="0" applyProtection="0"/>
    <xf numFmtId="0" fontId="75" fillId="0" borderId="0"/>
    <xf numFmtId="0" fontId="58" fillId="0" borderId="0"/>
    <xf numFmtId="192" fontId="28" fillId="0" borderId="0" applyFill="0" applyBorder="0" applyAlignment="0" applyProtection="0"/>
    <xf numFmtId="193" fontId="28" fillId="0" borderId="0" applyFill="0" applyBorder="0" applyAlignment="0" applyProtection="0"/>
    <xf numFmtId="194" fontId="28" fillId="0" borderId="0" applyFill="0" applyBorder="0" applyAlignment="0" applyProtection="0"/>
    <xf numFmtId="187" fontId="28" fillId="0" borderId="0" applyFill="0" applyBorder="0" applyAlignment="0" applyProtection="0"/>
    <xf numFmtId="195" fontId="28" fillId="0" borderId="0" applyFill="0" applyBorder="0" applyAlignment="0" applyProtection="0"/>
    <xf numFmtId="0" fontId="5" fillId="0" borderId="0"/>
    <xf numFmtId="0" fontId="6" fillId="0" borderId="0">
      <alignment vertical="top"/>
    </xf>
    <xf numFmtId="0" fontId="6" fillId="0" borderId="0">
      <alignment vertical="top"/>
    </xf>
    <xf numFmtId="0" fontId="6" fillId="0" borderId="0">
      <alignment vertical="top"/>
    </xf>
    <xf numFmtId="43" fontId="6" fillId="0" borderId="0" applyFont="0" applyFill="0" applyBorder="0" applyAlignment="0" applyProtection="0"/>
    <xf numFmtId="0" fontId="79" fillId="0" borderId="0"/>
    <xf numFmtId="43" fontId="79" fillId="0" borderId="0" applyFont="0" applyFill="0" applyBorder="0" applyAlignment="0" applyProtection="0"/>
    <xf numFmtId="0" fontId="4" fillId="0" borderId="0"/>
    <xf numFmtId="0" fontId="93" fillId="0" borderId="0" applyNumberFormat="0" applyFill="0" applyBorder="0" applyAlignment="0" applyProtection="0"/>
    <xf numFmtId="0" fontId="5" fillId="0" borderId="0"/>
    <xf numFmtId="0" fontId="4" fillId="0" borderId="0"/>
    <xf numFmtId="0" fontId="4" fillId="0" borderId="0"/>
    <xf numFmtId="43" fontId="4" fillId="0" borderId="0" applyFont="0" applyFill="0" applyBorder="0" applyAlignment="0" applyProtection="0"/>
    <xf numFmtId="0" fontId="4" fillId="0" borderId="0"/>
    <xf numFmtId="43" fontId="101" fillId="0" borderId="0" applyFont="0" applyFill="0" applyBorder="0" applyAlignment="0" applyProtection="0"/>
    <xf numFmtId="0" fontId="3" fillId="0" borderId="0"/>
    <xf numFmtId="43" fontId="5" fillId="0" borderId="0" applyFont="0" applyFill="0" applyBorder="0" applyAlignment="0" applyProtection="0"/>
    <xf numFmtId="0" fontId="2" fillId="0" borderId="0"/>
    <xf numFmtId="0" fontId="2" fillId="0" borderId="0"/>
    <xf numFmtId="0" fontId="7" fillId="0" borderId="0"/>
    <xf numFmtId="0" fontId="123" fillId="0" borderId="0"/>
    <xf numFmtId="0" fontId="6" fillId="0" borderId="0">
      <alignment vertical="top"/>
    </xf>
    <xf numFmtId="0" fontId="7" fillId="0" borderId="0"/>
    <xf numFmtId="0" fontId="1" fillId="0" borderId="0"/>
  </cellStyleXfs>
  <cellXfs count="1821">
    <xf numFmtId="0" fontId="0" fillId="0" borderId="0" xfId="0" applyAlignment="1"/>
    <xf numFmtId="0" fontId="15" fillId="0" borderId="15" xfId="0" applyFont="1" applyBorder="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15" fillId="0" borderId="15" xfId="0" applyFont="1" applyBorder="1" applyAlignment="1">
      <alignment horizontal="left" vertical="center" wrapText="1"/>
    </xf>
    <xf numFmtId="0" fontId="15" fillId="0" borderId="15" xfId="0" applyFont="1" applyBorder="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18" fillId="0" borderId="0" xfId="0" applyFont="1" applyAlignment="1">
      <alignment vertical="center" wrapText="1"/>
    </xf>
    <xf numFmtId="0" fontId="14" fillId="0" borderId="15"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9" fillId="0" borderId="0" xfId="0" applyFont="1" applyAlignment="1">
      <alignment vertical="center"/>
    </xf>
    <xf numFmtId="0" fontId="14" fillId="0" borderId="25" xfId="0" applyFont="1" applyBorder="1" applyAlignment="1">
      <alignment horizontal="center" vertical="center" wrapText="1"/>
    </xf>
    <xf numFmtId="169" fontId="15" fillId="0" borderId="15" xfId="52" applyNumberFormat="1" applyFont="1" applyFill="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14" fillId="0" borderId="15" xfId="0" applyFont="1" applyBorder="1" applyAlignment="1">
      <alignment horizontal="center" vertical="center" wrapText="1"/>
    </xf>
    <xf numFmtId="0" fontId="16"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15" fillId="0" borderId="15" xfId="176" applyFont="1" applyBorder="1" applyAlignment="1">
      <alignment horizontal="center" vertical="center" wrapText="1"/>
    </xf>
    <xf numFmtId="0" fontId="21" fillId="0" borderId="0" xfId="0" applyFont="1" applyAlignment="1">
      <alignment vertical="center"/>
    </xf>
    <xf numFmtId="169" fontId="14" fillId="0" borderId="0" xfId="52" applyNumberFormat="1" applyFont="1" applyFill="1" applyBorder="1" applyAlignment="1">
      <alignment vertical="center" wrapText="1"/>
    </xf>
    <xf numFmtId="169" fontId="14" fillId="0" borderId="0" xfId="52" applyNumberFormat="1" applyFont="1" applyFill="1" applyAlignment="1">
      <alignment vertical="center" wrapText="1"/>
    </xf>
    <xf numFmtId="169" fontId="14" fillId="0" borderId="0" xfId="52" applyNumberFormat="1" applyFont="1" applyFill="1" applyAlignment="1">
      <alignment vertical="center"/>
    </xf>
    <xf numFmtId="49" fontId="15" fillId="0" borderId="0" xfId="0" applyNumberFormat="1" applyFont="1" applyAlignment="1">
      <alignment horizontal="center" vertical="center" wrapText="1"/>
    </xf>
    <xf numFmtId="49" fontId="15" fillId="0" borderId="15" xfId="0" applyNumberFormat="1" applyFont="1" applyBorder="1" applyAlignment="1">
      <alignment horizontal="left" vertical="center" wrapText="1"/>
    </xf>
    <xf numFmtId="0" fontId="18" fillId="0" borderId="0" xfId="0" applyFont="1" applyAlignment="1">
      <alignment horizontal="right" vertical="center" wrapText="1"/>
    </xf>
    <xf numFmtId="0" fontId="14" fillId="0" borderId="0" xfId="176" applyFont="1" applyAlignment="1">
      <alignment vertical="center"/>
    </xf>
    <xf numFmtId="0" fontId="14" fillId="0" borderId="15" xfId="176" applyFont="1" applyBorder="1" applyAlignment="1">
      <alignment horizontal="center" vertical="center"/>
    </xf>
    <xf numFmtId="0" fontId="14" fillId="0" borderId="15" xfId="176" applyFont="1" applyBorder="1" applyAlignment="1">
      <alignment horizontal="left" vertical="center" wrapText="1"/>
    </xf>
    <xf numFmtId="0" fontId="14" fillId="0" borderId="0" xfId="176" applyFont="1" applyAlignment="1">
      <alignment horizontal="center" vertical="center"/>
    </xf>
    <xf numFmtId="0" fontId="14" fillId="0" borderId="0" xfId="176" applyFont="1" applyAlignment="1">
      <alignment horizontal="left" vertical="center" wrapText="1"/>
    </xf>
    <xf numFmtId="0" fontId="14" fillId="0" borderId="24" xfId="0" applyFont="1" applyBorder="1" applyAlignment="1">
      <alignment horizontal="center" vertical="center" wrapText="1"/>
    </xf>
    <xf numFmtId="0" fontId="14" fillId="0" borderId="24" xfId="0" applyFont="1" applyBorder="1" applyAlignment="1">
      <alignment horizontal="left" vertical="center" wrapText="1"/>
    </xf>
    <xf numFmtId="0" fontId="15" fillId="0" borderId="26" xfId="0" applyFont="1" applyBorder="1" applyAlignment="1">
      <alignment horizontal="center" vertical="center" wrapText="1"/>
    </xf>
    <xf numFmtId="0" fontId="14" fillId="0" borderId="22" xfId="0" applyFont="1" applyBorder="1" applyAlignment="1">
      <alignment horizontal="center" vertical="center" wrapText="1"/>
    </xf>
    <xf numFmtId="169" fontId="14" fillId="0" borderId="15" xfId="52" applyNumberFormat="1" applyFont="1" applyFill="1" applyBorder="1" applyAlignment="1">
      <alignment horizontal="right" vertical="center" wrapText="1"/>
    </xf>
    <xf numFmtId="169" fontId="14" fillId="0" borderId="0" xfId="52" applyNumberFormat="1" applyFont="1" applyFill="1" applyAlignment="1">
      <alignment horizontal="right" vertical="center"/>
    </xf>
    <xf numFmtId="169" fontId="15" fillId="0" borderId="0" xfId="52" applyNumberFormat="1" applyFont="1" applyFill="1" applyBorder="1" applyAlignment="1">
      <alignment horizontal="right" vertical="center" wrapText="1"/>
    </xf>
    <xf numFmtId="169" fontId="14" fillId="0" borderId="0" xfId="52" applyNumberFormat="1" applyFont="1" applyFill="1" applyAlignment="1">
      <alignment horizontal="right" vertical="center" wrapText="1"/>
    </xf>
    <xf numFmtId="38" fontId="14" fillId="0" borderId="0" xfId="52" applyNumberFormat="1" applyFont="1" applyFill="1" applyAlignment="1">
      <alignment horizontal="right" vertical="center" wrapText="1"/>
    </xf>
    <xf numFmtId="0" fontId="14" fillId="0" borderId="0" xfId="0" applyFont="1" applyAlignment="1">
      <alignment horizontal="center"/>
    </xf>
    <xf numFmtId="170" fontId="14" fillId="0" borderId="0" xfId="34" applyNumberFormat="1" applyFont="1" applyFill="1" applyBorder="1" applyAlignment="1">
      <alignment horizontal="left" vertical="center" wrapText="1"/>
    </xf>
    <xf numFmtId="0" fontId="15" fillId="0" borderId="0" xfId="176" applyFont="1" applyAlignment="1">
      <alignment vertical="center" wrapText="1"/>
    </xf>
    <xf numFmtId="0" fontId="15" fillId="0" borderId="0" xfId="176" applyFont="1" applyAlignment="1">
      <alignment horizontal="center" vertical="center" wrapText="1"/>
    </xf>
    <xf numFmtId="0" fontId="16" fillId="0" borderId="0" xfId="0" applyFont="1" applyAlignment="1">
      <alignment vertical="center"/>
    </xf>
    <xf numFmtId="0" fontId="16" fillId="0" borderId="0" xfId="0" applyFont="1" applyAlignment="1">
      <alignment horizontal="center" vertical="center" wrapText="1"/>
    </xf>
    <xf numFmtId="172" fontId="14" fillId="0" borderId="0" xfId="52" applyNumberFormat="1" applyFont="1" applyFill="1" applyAlignment="1">
      <alignment horizontal="center" vertical="center" wrapText="1"/>
    </xf>
    <xf numFmtId="0" fontId="14" fillId="0" borderId="15" xfId="0" applyFont="1" applyBorder="1" applyAlignment="1">
      <alignment horizontal="justify" vertical="center" wrapText="1"/>
    </xf>
    <xf numFmtId="38" fontId="32" fillId="0" borderId="0" xfId="52" applyNumberFormat="1" applyFont="1" applyFill="1" applyAlignment="1">
      <alignment horizontal="right" vertical="center" wrapText="1"/>
    </xf>
    <xf numFmtId="3" fontId="14" fillId="0" borderId="15" xfId="38" applyNumberFormat="1" applyFont="1" applyFill="1" applyBorder="1" applyAlignment="1">
      <alignment horizontal="center" vertical="center" wrapText="1"/>
    </xf>
    <xf numFmtId="175" fontId="14" fillId="0" borderId="15" xfId="52" applyNumberFormat="1" applyFont="1" applyFill="1" applyBorder="1" applyAlignment="1">
      <alignment horizontal="right" vertical="center" wrapText="1"/>
    </xf>
    <xf numFmtId="0" fontId="35" fillId="0" borderId="15" xfId="0" applyFont="1" applyBorder="1" applyAlignment="1">
      <alignment horizontal="center" vertical="center" wrapText="1"/>
    </xf>
    <xf numFmtId="4" fontId="14" fillId="0" borderId="15" xfId="38" applyNumberFormat="1" applyFont="1" applyFill="1" applyBorder="1" applyAlignment="1">
      <alignment horizontal="center" vertical="center" wrapText="1"/>
    </xf>
    <xf numFmtId="169" fontId="34" fillId="0" borderId="0" xfId="52" applyNumberFormat="1" applyFont="1" applyFill="1" applyBorder="1" applyAlignment="1">
      <alignment horizontal="center" vertical="center" wrapText="1"/>
    </xf>
    <xf numFmtId="0" fontId="90" fillId="0" borderId="0" xfId="0" applyFont="1">
      <alignment vertical="top"/>
    </xf>
    <xf numFmtId="169" fontId="35" fillId="0" borderId="15" xfId="52" applyNumberFormat="1" applyFont="1" applyFill="1" applyBorder="1" applyAlignment="1">
      <alignment horizontal="center" vertical="center" wrapText="1"/>
    </xf>
    <xf numFmtId="171" fontId="15" fillId="0" borderId="0" xfId="38" applyNumberFormat="1" applyFont="1" applyFill="1" applyBorder="1" applyAlignment="1">
      <alignment horizontal="center" vertical="center" wrapText="1"/>
    </xf>
    <xf numFmtId="0" fontId="14" fillId="0" borderId="0" xfId="0" applyFont="1" applyAlignment="1">
      <alignment horizontal="justify" vertical="center" wrapText="1"/>
    </xf>
    <xf numFmtId="49" fontId="14" fillId="0" borderId="24" xfId="0" applyNumberFormat="1" applyFont="1" applyBorder="1" applyAlignment="1">
      <alignment vertical="center" wrapText="1"/>
    </xf>
    <xf numFmtId="49" fontId="14" fillId="0" borderId="22" xfId="0" applyNumberFormat="1" applyFont="1" applyBorder="1" applyAlignment="1">
      <alignment vertical="center" wrapText="1"/>
    </xf>
    <xf numFmtId="49" fontId="14" fillId="0" borderId="25" xfId="0" applyNumberFormat="1" applyFont="1" applyBorder="1" applyAlignment="1">
      <alignment vertical="center" wrapText="1"/>
    </xf>
    <xf numFmtId="0" fontId="7" fillId="0" borderId="15" xfId="0" applyFont="1" applyBorder="1" applyAlignment="1">
      <alignment vertical="center" wrapText="1"/>
    </xf>
    <xf numFmtId="0" fontId="7" fillId="29" borderId="15" xfId="0" applyFont="1" applyFill="1" applyBorder="1" applyAlignment="1">
      <alignment horizontal="center" vertical="center" wrapText="1"/>
    </xf>
    <xf numFmtId="169" fontId="8" fillId="0" borderId="15" xfId="38" applyNumberFormat="1" applyFont="1" applyFill="1" applyBorder="1" applyAlignment="1">
      <alignment horizontal="right" vertical="center" wrapText="1"/>
    </xf>
    <xf numFmtId="43" fontId="9" fillId="0" borderId="0" xfId="52" applyFont="1" applyFill="1" applyAlignment="1" applyProtection="1">
      <alignment horizontal="center" vertical="center" wrapText="1"/>
    </xf>
    <xf numFmtId="43" fontId="15" fillId="0" borderId="15" xfId="52" applyFont="1" applyFill="1" applyBorder="1" applyAlignment="1">
      <alignment vertical="center" wrapText="1"/>
    </xf>
    <xf numFmtId="0" fontId="14" fillId="0" borderId="24" xfId="185" applyFont="1" applyBorder="1" applyAlignment="1" applyProtection="1">
      <alignment vertical="center" wrapText="1"/>
      <protection hidden="1"/>
    </xf>
    <xf numFmtId="0" fontId="14" fillId="0" borderId="25" xfId="185" applyFont="1" applyBorder="1" applyAlignment="1" applyProtection="1">
      <alignment vertical="center" wrapText="1"/>
      <protection hidden="1"/>
    </xf>
    <xf numFmtId="4" fontId="15" fillId="0" borderId="15" xfId="185" applyNumberFormat="1" applyFont="1" applyBorder="1" applyAlignment="1" applyProtection="1">
      <alignment horizontal="center" vertical="center" wrapText="1"/>
      <protection hidden="1"/>
    </xf>
    <xf numFmtId="4" fontId="14" fillId="0" borderId="24" xfId="185" applyNumberFormat="1" applyFont="1" applyBorder="1" applyAlignment="1" applyProtection="1">
      <alignment vertical="center" wrapText="1"/>
      <protection hidden="1"/>
    </xf>
    <xf numFmtId="0" fontId="14" fillId="0" borderId="22" xfId="185" applyFont="1" applyBorder="1" applyAlignment="1" applyProtection="1">
      <alignment vertical="center" wrapText="1"/>
      <protection hidden="1"/>
    </xf>
    <xf numFmtId="4" fontId="14" fillId="0" borderId="22" xfId="185" applyNumberFormat="1" applyFont="1" applyBorder="1" applyAlignment="1" applyProtection="1">
      <alignment vertical="center" wrapText="1"/>
      <protection hidden="1"/>
    </xf>
    <xf numFmtId="0" fontId="7" fillId="0" borderId="22" xfId="185" applyFont="1" applyBorder="1" applyAlignment="1" applyProtection="1">
      <alignment vertical="center" wrapText="1"/>
      <protection hidden="1"/>
    </xf>
    <xf numFmtId="4" fontId="14" fillId="0" borderId="25" xfId="185" applyNumberFormat="1" applyFont="1" applyBorder="1" applyAlignment="1" applyProtection="1">
      <alignment vertical="center" wrapText="1"/>
      <protection hidden="1"/>
    </xf>
    <xf numFmtId="43" fontId="14" fillId="0" borderId="24" xfId="52" applyFont="1" applyFill="1" applyBorder="1" applyAlignment="1">
      <alignment vertical="center" wrapText="1"/>
    </xf>
    <xf numFmtId="43" fontId="14" fillId="0" borderId="22" xfId="52" applyFont="1" applyFill="1" applyBorder="1" applyAlignment="1">
      <alignment vertical="center" wrapText="1"/>
    </xf>
    <xf numFmtId="43" fontId="14" fillId="0" borderId="25" xfId="52" applyFont="1" applyFill="1" applyBorder="1" applyAlignment="1">
      <alignment vertical="center" wrapText="1"/>
    </xf>
    <xf numFmtId="49" fontId="15" fillId="0" borderId="15" xfId="0" applyNumberFormat="1" applyFont="1" applyBorder="1" applyAlignment="1">
      <alignment horizontal="center" vertical="center" wrapText="1"/>
    </xf>
    <xf numFmtId="43" fontId="10" fillId="0" borderId="0" xfId="52" applyFont="1" applyFill="1" applyAlignment="1" applyProtection="1">
      <alignment horizontal="center" vertical="center" wrapText="1"/>
    </xf>
    <xf numFmtId="49" fontId="21" fillId="0" borderId="15" xfId="0" applyNumberFormat="1" applyFont="1" applyBorder="1" applyAlignment="1">
      <alignment vertical="center" wrapText="1"/>
    </xf>
    <xf numFmtId="49" fontId="15" fillId="0" borderId="15" xfId="0" applyNumberFormat="1" applyFont="1" applyBorder="1" applyAlignment="1">
      <alignment vertical="center" wrapText="1"/>
    </xf>
    <xf numFmtId="0" fontId="9" fillId="0" borderId="0" xfId="0" applyFont="1" applyAlignment="1">
      <alignment vertical="center" wrapText="1"/>
    </xf>
    <xf numFmtId="49" fontId="14" fillId="0" borderId="0" xfId="0" applyNumberFormat="1" applyFont="1" applyAlignment="1">
      <alignment vertical="center" wrapText="1"/>
    </xf>
    <xf numFmtId="49" fontId="15" fillId="0" borderId="15" xfId="52" applyNumberFormat="1" applyFont="1" applyFill="1" applyBorder="1" applyAlignment="1">
      <alignment horizontal="center" vertical="center" wrapText="1"/>
    </xf>
    <xf numFmtId="49" fontId="14" fillId="0" borderId="25" xfId="0" applyNumberFormat="1" applyFont="1" applyBorder="1" applyAlignment="1">
      <alignment horizontal="center" vertical="center" wrapText="1"/>
    </xf>
    <xf numFmtId="177" fontId="15" fillId="0" borderId="15" xfId="52" applyNumberFormat="1" applyFont="1" applyFill="1" applyBorder="1" applyAlignment="1">
      <alignment horizontal="right" vertical="center" wrapText="1"/>
    </xf>
    <xf numFmtId="177" fontId="14" fillId="0" borderId="24" xfId="52" applyNumberFormat="1" applyFont="1" applyFill="1" applyBorder="1" applyAlignment="1">
      <alignment horizontal="right" vertical="center" wrapText="1"/>
    </xf>
    <xf numFmtId="177" fontId="42" fillId="0" borderId="15" xfId="34" applyNumberFormat="1" applyFont="1" applyFill="1" applyBorder="1" applyAlignment="1">
      <alignment horizontal="right" vertical="center" wrapText="1"/>
    </xf>
    <xf numFmtId="0" fontId="14" fillId="30" borderId="0" xfId="0" applyFont="1" applyFill="1" applyAlignment="1">
      <alignment vertical="center" wrapText="1"/>
    </xf>
    <xf numFmtId="177" fontId="14" fillId="0" borderId="15" xfId="52" applyNumberFormat="1" applyFont="1" applyFill="1" applyBorder="1" applyAlignment="1">
      <alignment horizontal="right" vertical="center" wrapText="1"/>
    </xf>
    <xf numFmtId="49" fontId="14" fillId="0" borderId="0" xfId="0" applyNumberFormat="1" applyFont="1" applyAlignment="1">
      <alignment horizontal="center" vertical="center" wrapText="1"/>
    </xf>
    <xf numFmtId="177" fontId="14" fillId="0" borderId="22" xfId="52" applyNumberFormat="1" applyFont="1" applyFill="1" applyBorder="1" applyAlignment="1">
      <alignment horizontal="right" vertical="center" wrapText="1"/>
    </xf>
    <xf numFmtId="49" fontId="15" fillId="0" borderId="26" xfId="0" applyNumberFormat="1" applyFont="1" applyBorder="1" applyAlignment="1">
      <alignment horizontal="center" vertical="center" wrapText="1"/>
    </xf>
    <xf numFmtId="177" fontId="40" fillId="0" borderId="24" xfId="52" applyNumberFormat="1" applyFont="1" applyFill="1" applyBorder="1" applyAlignment="1">
      <alignment horizontal="right" vertical="center" wrapText="1"/>
    </xf>
    <xf numFmtId="177" fontId="40" fillId="0" borderId="22" xfId="52" applyNumberFormat="1" applyFont="1" applyFill="1" applyBorder="1" applyAlignment="1">
      <alignment horizontal="right" vertical="center" wrapText="1"/>
    </xf>
    <xf numFmtId="177" fontId="40" fillId="0" borderId="25" xfId="52" applyNumberFormat="1" applyFont="1" applyFill="1" applyBorder="1" applyAlignment="1">
      <alignment horizontal="right" vertical="center" wrapText="1"/>
    </xf>
    <xf numFmtId="49" fontId="40" fillId="0" borderId="24" xfId="52" applyNumberFormat="1" applyFont="1" applyFill="1" applyBorder="1" applyAlignment="1">
      <alignment horizontal="left" vertical="center" wrapText="1"/>
    </xf>
    <xf numFmtId="49" fontId="40" fillId="0" borderId="22" xfId="52" applyNumberFormat="1" applyFont="1" applyFill="1" applyBorder="1" applyAlignment="1">
      <alignment horizontal="left" vertical="center" wrapText="1"/>
    </xf>
    <xf numFmtId="49" fontId="40" fillId="0" borderId="25" xfId="52" applyNumberFormat="1" applyFont="1" applyFill="1" applyBorder="1" applyAlignment="1">
      <alignment horizontal="left" vertical="center" wrapText="1"/>
    </xf>
    <xf numFmtId="177" fontId="7" fillId="0" borderId="24" xfId="52" applyNumberFormat="1" applyFont="1" applyFill="1" applyBorder="1" applyAlignment="1">
      <alignment horizontal="right" vertical="center" wrapText="1"/>
    </xf>
    <xf numFmtId="177" fontId="7" fillId="0" borderId="22" xfId="52" applyNumberFormat="1" applyFont="1" applyFill="1" applyBorder="1" applyAlignment="1">
      <alignment horizontal="right" vertical="center" wrapText="1"/>
    </xf>
    <xf numFmtId="49" fontId="15" fillId="0" borderId="0" xfId="0" applyNumberFormat="1" applyFont="1" applyAlignment="1">
      <alignment vertical="center" wrapText="1"/>
    </xf>
    <xf numFmtId="49" fontId="14" fillId="0" borderId="0" xfId="0" applyNumberFormat="1" applyFont="1" applyAlignment="1">
      <alignment vertical="center"/>
    </xf>
    <xf numFmtId="49" fontId="8" fillId="0" borderId="15" xfId="38" applyNumberFormat="1" applyFont="1" applyFill="1" applyBorder="1" applyAlignment="1">
      <alignment horizontal="center" vertical="center" wrapText="1"/>
    </xf>
    <xf numFmtId="49" fontId="8" fillId="0" borderId="26" xfId="38" applyNumberFormat="1" applyFont="1" applyFill="1" applyBorder="1" applyAlignment="1">
      <alignment horizontal="center" vertical="center" wrapText="1"/>
    </xf>
    <xf numFmtId="177" fontId="15" fillId="0" borderId="27" xfId="52" applyNumberFormat="1" applyFont="1" applyFill="1" applyBorder="1" applyAlignment="1">
      <alignment horizontal="right" vertical="center" wrapText="1"/>
    </xf>
    <xf numFmtId="169" fontId="8" fillId="0" borderId="15" xfId="52" applyNumberFormat="1" applyFont="1" applyFill="1" applyBorder="1" applyAlignment="1">
      <alignment horizontal="center" vertical="center" wrapText="1"/>
    </xf>
    <xf numFmtId="177" fontId="8" fillId="0" borderId="15" xfId="52" applyNumberFormat="1" applyFont="1" applyFill="1" applyBorder="1" applyAlignment="1">
      <alignment horizontal="right" vertical="center" wrapText="1"/>
    </xf>
    <xf numFmtId="172" fontId="7" fillId="0" borderId="24" xfId="52" applyNumberFormat="1" applyFont="1" applyFill="1" applyBorder="1" applyAlignment="1">
      <alignment horizontal="left" vertical="center" wrapText="1"/>
    </xf>
    <xf numFmtId="172" fontId="7" fillId="0" borderId="22" xfId="52" applyNumberFormat="1" applyFont="1" applyFill="1" applyBorder="1" applyAlignment="1">
      <alignment horizontal="left" vertical="center" wrapText="1"/>
    </xf>
    <xf numFmtId="49" fontId="14" fillId="0" borderId="15" xfId="0" applyNumberFormat="1" applyFont="1" applyBorder="1" applyAlignment="1">
      <alignment horizontal="center" vertical="center" wrapText="1"/>
    </xf>
    <xf numFmtId="49" fontId="15" fillId="0" borderId="26" xfId="0" applyNumberFormat="1" applyFont="1" applyBorder="1" applyAlignment="1">
      <alignment horizontal="left" vertical="center" wrapText="1"/>
    </xf>
    <xf numFmtId="49" fontId="15" fillId="0" borderId="26" xfId="0" applyNumberFormat="1" applyFont="1" applyBorder="1" applyAlignment="1">
      <alignment vertical="center" wrapText="1"/>
    </xf>
    <xf numFmtId="49" fontId="15" fillId="0" borderId="40" xfId="0" applyNumberFormat="1" applyFont="1" applyBorder="1" applyAlignment="1">
      <alignment vertical="center" wrapText="1"/>
    </xf>
    <xf numFmtId="0" fontId="21" fillId="0" borderId="15" xfId="0" applyFont="1" applyBorder="1" applyAlignment="1">
      <alignment horizontal="justify" vertical="center" wrapText="1"/>
    </xf>
    <xf numFmtId="49" fontId="34" fillId="0" borderId="0" xfId="156" applyNumberFormat="1" applyFont="1" applyAlignment="1">
      <alignment horizontal="center" vertical="center" wrapText="1"/>
    </xf>
    <xf numFmtId="0" fontId="35" fillId="0" borderId="0" xfId="156" applyFont="1" applyAlignment="1">
      <alignment vertical="center" wrapText="1"/>
    </xf>
    <xf numFmtId="0" fontId="34" fillId="0" borderId="0" xfId="156" applyFont="1" applyAlignment="1">
      <alignment vertical="center" wrapText="1"/>
    </xf>
    <xf numFmtId="0" fontId="34" fillId="0" borderId="0" xfId="156" applyFont="1" applyAlignment="1">
      <alignment horizontal="left" vertical="center" wrapText="1"/>
    </xf>
    <xf numFmtId="0" fontId="35" fillId="0" borderId="0" xfId="156" applyFont="1" applyAlignment="1">
      <alignment horizontal="left" vertical="center" wrapText="1"/>
    </xf>
    <xf numFmtId="0" fontId="35" fillId="0" borderId="0" xfId="156" applyFont="1" applyAlignment="1">
      <alignment horizontal="center" vertical="center" wrapText="1"/>
    </xf>
    <xf numFmtId="1" fontId="35" fillId="0" borderId="0" xfId="192" applyNumberFormat="1" applyFont="1" applyAlignment="1">
      <alignment vertical="center" wrapText="1"/>
    </xf>
    <xf numFmtId="1" fontId="34" fillId="0" borderId="0" xfId="192" applyNumberFormat="1" applyFont="1" applyAlignment="1">
      <alignment vertical="center" wrapText="1"/>
    </xf>
    <xf numFmtId="49" fontId="36" fillId="0" borderId="0" xfId="192" applyNumberFormat="1" applyFont="1" applyAlignment="1">
      <alignment vertical="center" wrapText="1"/>
    </xf>
    <xf numFmtId="49" fontId="35" fillId="0" borderId="15" xfId="192" applyNumberFormat="1" applyFont="1" applyBorder="1" applyAlignment="1">
      <alignment horizontal="center" vertical="center" wrapText="1"/>
    </xf>
    <xf numFmtId="1" fontId="34" fillId="0" borderId="15" xfId="192" applyNumberFormat="1" applyFont="1" applyBorder="1" applyAlignment="1">
      <alignment horizontal="center" vertical="center" wrapText="1"/>
    </xf>
    <xf numFmtId="0" fontId="34" fillId="0" borderId="0" xfId="156" applyFont="1" applyAlignment="1">
      <alignment horizontal="center" vertical="center" wrapText="1"/>
    </xf>
    <xf numFmtId="175" fontId="14" fillId="0" borderId="15" xfId="38" applyNumberFormat="1" applyFont="1" applyFill="1" applyBorder="1" applyAlignment="1">
      <alignment horizontal="center" vertical="center" wrapText="1"/>
    </xf>
    <xf numFmtId="38" fontId="14" fillId="0" borderId="0" xfId="52" applyNumberFormat="1" applyFont="1" applyFill="1" applyAlignment="1">
      <alignment horizontal="center" vertical="center" wrapText="1"/>
    </xf>
    <xf numFmtId="175" fontId="8" fillId="0" borderId="15" xfId="52" applyNumberFormat="1" applyFont="1" applyFill="1" applyBorder="1" applyAlignment="1">
      <alignment horizontal="right" vertical="center" wrapText="1"/>
    </xf>
    <xf numFmtId="4" fontId="84" fillId="0" borderId="22" xfId="185" applyNumberFormat="1" applyFont="1" applyBorder="1" applyAlignment="1" applyProtection="1">
      <alignment vertical="center" wrapText="1"/>
      <protection hidden="1"/>
    </xf>
    <xf numFmtId="0" fontId="15" fillId="30" borderId="26" xfId="0" applyFont="1" applyFill="1" applyBorder="1" applyAlignment="1">
      <alignment horizontal="center" vertical="center" wrapText="1"/>
    </xf>
    <xf numFmtId="0" fontId="15" fillId="30" borderId="43" xfId="0" applyFont="1" applyFill="1" applyBorder="1" applyAlignment="1">
      <alignment vertical="center" wrapText="1"/>
    </xf>
    <xf numFmtId="43" fontId="15" fillId="30" borderId="43" xfId="0" applyNumberFormat="1" applyFont="1" applyFill="1" applyBorder="1" applyAlignment="1">
      <alignment vertical="center" wrapText="1"/>
    </xf>
    <xf numFmtId="0" fontId="14" fillId="30" borderId="0" xfId="0" applyFont="1" applyFill="1" applyAlignment="1">
      <alignment horizontal="center" vertical="center" wrapText="1"/>
    </xf>
    <xf numFmtId="0" fontId="15" fillId="32" borderId="26" xfId="0" applyFont="1" applyFill="1" applyBorder="1" applyAlignment="1">
      <alignment horizontal="center" vertical="center" wrapText="1"/>
    </xf>
    <xf numFmtId="0" fontId="15" fillId="32" borderId="43" xfId="0" applyFont="1" applyFill="1" applyBorder="1" applyAlignment="1">
      <alignment vertical="center" wrapText="1"/>
    </xf>
    <xf numFmtId="43" fontId="15" fillId="32" borderId="43" xfId="0" applyNumberFormat="1" applyFont="1" applyFill="1" applyBorder="1" applyAlignment="1">
      <alignment vertical="center" wrapText="1"/>
    </xf>
    <xf numFmtId="0" fontId="14" fillId="32" borderId="0" xfId="0" applyFont="1" applyFill="1" applyAlignment="1">
      <alignment vertical="center" wrapText="1"/>
    </xf>
    <xf numFmtId="0" fontId="14" fillId="32" borderId="0" xfId="0" applyFont="1" applyFill="1" applyAlignment="1">
      <alignment horizontal="center" vertical="center" wrapText="1"/>
    </xf>
    <xf numFmtId="0" fontId="15" fillId="31" borderId="15" xfId="0" applyFont="1" applyFill="1" applyBorder="1" applyAlignment="1">
      <alignment horizontal="center" vertical="center" wrapText="1"/>
    </xf>
    <xf numFmtId="0" fontId="15" fillId="31" borderId="39" xfId="0" applyFont="1" applyFill="1" applyBorder="1" applyAlignment="1">
      <alignment vertical="center" wrapText="1"/>
    </xf>
    <xf numFmtId="43" fontId="15" fillId="31" borderId="39" xfId="52" applyFont="1" applyFill="1" applyBorder="1" applyAlignment="1">
      <alignment vertical="center" wrapText="1"/>
    </xf>
    <xf numFmtId="0" fontId="15" fillId="31" borderId="0" xfId="0" applyFont="1" applyFill="1" applyAlignment="1">
      <alignment vertical="center" wrapText="1"/>
    </xf>
    <xf numFmtId="0" fontId="15" fillId="31" borderId="0" xfId="0" applyFont="1" applyFill="1" applyAlignment="1">
      <alignment horizontal="center" vertical="center" wrapText="1"/>
    </xf>
    <xf numFmtId="0" fontId="14" fillId="0" borderId="49" xfId="185" applyFont="1" applyBorder="1" applyAlignment="1" applyProtection="1">
      <alignment vertical="center" wrapText="1"/>
      <protection hidden="1"/>
    </xf>
    <xf numFmtId="0" fontId="14" fillId="0" borderId="44" xfId="185" applyFont="1" applyBorder="1" applyAlignment="1" applyProtection="1">
      <alignment vertical="center" wrapText="1"/>
      <protection hidden="1"/>
    </xf>
    <xf numFmtId="0" fontId="84" fillId="0" borderId="44" xfId="185" applyFont="1" applyBorder="1" applyAlignment="1" applyProtection="1">
      <alignment vertical="center" wrapText="1"/>
      <protection hidden="1"/>
    </xf>
    <xf numFmtId="0" fontId="14" fillId="0" borderId="50" xfId="185" applyFont="1" applyBorder="1" applyAlignment="1" applyProtection="1">
      <alignment vertical="center" wrapText="1"/>
      <protection hidden="1"/>
    </xf>
    <xf numFmtId="43" fontId="15" fillId="0" borderId="31" xfId="52" applyFont="1" applyFill="1" applyBorder="1" applyAlignment="1">
      <alignment vertical="center" wrapText="1"/>
    </xf>
    <xf numFmtId="0" fontId="15" fillId="31" borderId="15" xfId="0" applyFont="1" applyFill="1" applyBorder="1" applyAlignment="1">
      <alignment vertical="center" wrapText="1"/>
    </xf>
    <xf numFmtId="43" fontId="15" fillId="31" borderId="15" xfId="52" applyFont="1" applyFill="1" applyBorder="1" applyAlignment="1">
      <alignment vertical="center" wrapText="1"/>
    </xf>
    <xf numFmtId="0" fontId="14" fillId="0" borderId="35" xfId="0" applyFont="1" applyBorder="1" applyAlignment="1">
      <alignment horizontal="center" vertical="center" wrapText="1"/>
    </xf>
    <xf numFmtId="0" fontId="14" fillId="0" borderId="35" xfId="185" applyFont="1" applyBorder="1" applyAlignment="1" applyProtection="1">
      <alignment vertical="center" wrapText="1"/>
      <protection hidden="1"/>
    </xf>
    <xf numFmtId="4" fontId="14" fillId="0" borderId="35" xfId="185" applyNumberFormat="1" applyFont="1" applyBorder="1" applyAlignment="1" applyProtection="1">
      <alignment vertical="center" wrapText="1"/>
      <protection hidden="1"/>
    </xf>
    <xf numFmtId="0" fontId="14" fillId="0" borderId="36" xfId="0" applyFont="1" applyBorder="1" applyAlignment="1">
      <alignment horizontal="center" vertical="center" wrapText="1"/>
    </xf>
    <xf numFmtId="0" fontId="14" fillId="0" borderId="36" xfId="185" applyFont="1" applyBorder="1" applyAlignment="1" applyProtection="1">
      <alignment vertical="center" wrapText="1"/>
      <protection hidden="1"/>
    </xf>
    <xf numFmtId="4" fontId="14" fillId="0" borderId="36" xfId="185" applyNumberFormat="1" applyFont="1" applyBorder="1" applyAlignment="1" applyProtection="1">
      <alignment vertical="center" wrapText="1"/>
      <protection hidden="1"/>
    </xf>
    <xf numFmtId="43" fontId="14" fillId="0" borderId="36" xfId="52" applyFont="1" applyFill="1" applyBorder="1" applyAlignment="1">
      <alignment vertical="center" wrapText="1"/>
    </xf>
    <xf numFmtId="0" fontId="14" fillId="0" borderId="54" xfId="0" applyFont="1" applyBorder="1" applyAlignment="1">
      <alignment horizontal="center" vertical="center" wrapText="1"/>
    </xf>
    <xf numFmtId="0" fontId="14" fillId="0" borderId="54" xfId="185" applyFont="1" applyBorder="1" applyAlignment="1" applyProtection="1">
      <alignment vertical="center" wrapText="1"/>
      <protection hidden="1"/>
    </xf>
    <xf numFmtId="4" fontId="14" fillId="0" borderId="54" xfId="185" applyNumberFormat="1" applyFont="1" applyBorder="1" applyAlignment="1" applyProtection="1">
      <alignment vertical="center" wrapText="1"/>
      <protection hidden="1"/>
    </xf>
    <xf numFmtId="0" fontId="14" fillId="0" borderId="46" xfId="185" applyFont="1" applyBorder="1" applyAlignment="1" applyProtection="1">
      <alignment vertical="center" wrapText="1"/>
      <protection hidden="1"/>
    </xf>
    <xf numFmtId="4" fontId="14" fillId="0" borderId="46" xfId="185" applyNumberFormat="1" applyFont="1" applyBorder="1" applyAlignment="1" applyProtection="1">
      <alignment vertical="center" wrapText="1"/>
      <protection hidden="1"/>
    </xf>
    <xf numFmtId="0" fontId="14" fillId="29" borderId="36" xfId="185" applyFont="1" applyFill="1" applyBorder="1" applyAlignment="1" applyProtection="1">
      <alignment vertical="center" wrapText="1"/>
      <protection hidden="1"/>
    </xf>
    <xf numFmtId="0" fontId="26" fillId="0" borderId="40" xfId="0" applyFont="1" applyBorder="1" applyAlignment="1">
      <alignment vertical="center" wrapText="1"/>
    </xf>
    <xf numFmtId="0" fontId="15" fillId="29" borderId="15" xfId="0" applyFont="1" applyFill="1" applyBorder="1" applyAlignment="1">
      <alignment horizontal="center" vertical="center" wrapText="1"/>
    </xf>
    <xf numFmtId="0" fontId="17" fillId="29" borderId="15" xfId="185" applyFont="1" applyFill="1" applyBorder="1" applyAlignment="1" applyProtection="1">
      <alignment horizontal="center" vertical="center" wrapText="1"/>
      <protection hidden="1"/>
    </xf>
    <xf numFmtId="4" fontId="17" fillId="29" borderId="15" xfId="185" applyNumberFormat="1" applyFont="1" applyFill="1" applyBorder="1" applyAlignment="1" applyProtection="1">
      <alignment horizontal="center" vertical="center" wrapText="1"/>
      <protection hidden="1"/>
    </xf>
    <xf numFmtId="0" fontId="15" fillId="29" borderId="39" xfId="0" applyFont="1" applyFill="1" applyBorder="1" applyAlignment="1">
      <alignment horizontal="center" vertical="center" wrapText="1"/>
    </xf>
    <xf numFmtId="4" fontId="17" fillId="29" borderId="15" xfId="185" applyNumberFormat="1" applyFont="1" applyFill="1" applyBorder="1" applyAlignment="1" applyProtection="1">
      <alignment horizontal="right" vertical="center" wrapText="1"/>
      <protection hidden="1"/>
    </xf>
    <xf numFmtId="0" fontId="15" fillId="29" borderId="31" xfId="0" applyFont="1" applyFill="1" applyBorder="1" applyAlignment="1">
      <alignment horizontal="center" vertical="center" wrapText="1"/>
    </xf>
    <xf numFmtId="0" fontId="14" fillId="29" borderId="15" xfId="0" applyFont="1" applyFill="1" applyBorder="1" applyAlignment="1">
      <alignment horizontal="center" vertical="center" wrapText="1"/>
    </xf>
    <xf numFmtId="0" fontId="14" fillId="29" borderId="15" xfId="0" applyFont="1" applyFill="1" applyBorder="1" applyAlignment="1">
      <alignment vertical="center" wrapText="1"/>
    </xf>
    <xf numFmtId="4" fontId="14" fillId="29" borderId="15" xfId="0" applyNumberFormat="1" applyFont="1" applyFill="1" applyBorder="1" applyAlignment="1">
      <alignment vertical="center" wrapText="1"/>
    </xf>
    <xf numFmtId="175" fontId="14" fillId="29" borderId="15" xfId="0" applyNumberFormat="1" applyFont="1" applyFill="1" applyBorder="1" applyAlignment="1">
      <alignment vertical="center" wrapText="1"/>
    </xf>
    <xf numFmtId="0" fontId="18" fillId="29" borderId="15" xfId="185" applyFont="1" applyFill="1" applyBorder="1" applyAlignment="1" applyProtection="1">
      <alignment vertical="center" wrapText="1"/>
      <protection hidden="1"/>
    </xf>
    <xf numFmtId="0" fontId="39" fillId="29" borderId="15" xfId="185" applyFont="1" applyFill="1" applyBorder="1" applyAlignment="1" applyProtection="1">
      <alignment horizontal="center" vertical="center" wrapText="1"/>
      <protection hidden="1"/>
    </xf>
    <xf numFmtId="3" fontId="14" fillId="29" borderId="15" xfId="0" applyNumberFormat="1" applyFont="1" applyFill="1" applyBorder="1" applyAlignment="1">
      <alignment vertical="center" wrapText="1"/>
    </xf>
    <xf numFmtId="0" fontId="14" fillId="29" borderId="15" xfId="185" applyFont="1" applyFill="1" applyBorder="1" applyAlignment="1" applyProtection="1">
      <alignment vertical="center" wrapText="1"/>
      <protection hidden="1"/>
    </xf>
    <xf numFmtId="2" fontId="14" fillId="29" borderId="15" xfId="0" applyNumberFormat="1" applyFont="1" applyFill="1" applyBorder="1" applyAlignment="1">
      <alignment vertical="center" wrapText="1"/>
    </xf>
    <xf numFmtId="0" fontId="85" fillId="29" borderId="15" xfId="0" applyFont="1" applyFill="1" applyBorder="1" applyAlignment="1">
      <alignment horizontal="center" vertical="center" wrapText="1"/>
    </xf>
    <xf numFmtId="0" fontId="85" fillId="29" borderId="15" xfId="0" applyFont="1" applyFill="1" applyBorder="1" applyAlignment="1">
      <alignment vertical="center" wrapText="1"/>
    </xf>
    <xf numFmtId="4" fontId="85" fillId="29" borderId="15" xfId="0" applyNumberFormat="1" applyFont="1" applyFill="1" applyBorder="1" applyAlignment="1">
      <alignment vertical="center" wrapText="1"/>
    </xf>
    <xf numFmtId="16" fontId="85" fillId="29" borderId="15" xfId="0" applyNumberFormat="1" applyFont="1" applyFill="1" applyBorder="1" applyAlignment="1">
      <alignment horizontal="center" vertical="center" wrapText="1"/>
    </xf>
    <xf numFmtId="0" fontId="14" fillId="29" borderId="0" xfId="0" applyFont="1" applyFill="1" applyAlignment="1">
      <alignment vertical="center" wrapText="1"/>
    </xf>
    <xf numFmtId="0" fontId="15" fillId="32" borderId="15" xfId="0" applyFont="1" applyFill="1" applyBorder="1" applyAlignment="1">
      <alignment horizontal="center" vertical="center" wrapText="1"/>
    </xf>
    <xf numFmtId="0" fontId="17" fillId="32" borderId="15" xfId="185" applyFont="1" applyFill="1" applyBorder="1" applyAlignment="1" applyProtection="1">
      <alignment vertical="center" wrapText="1"/>
      <protection hidden="1"/>
    </xf>
    <xf numFmtId="4" fontId="17" fillId="32" borderId="15" xfId="185" applyNumberFormat="1" applyFont="1" applyFill="1" applyBorder="1" applyAlignment="1" applyProtection="1">
      <alignment vertical="center" wrapText="1"/>
      <protection hidden="1"/>
    </xf>
    <xf numFmtId="0" fontId="8" fillId="32" borderId="15" xfId="0" applyFont="1" applyFill="1" applyBorder="1" applyAlignment="1">
      <alignment horizontal="center" vertical="center" wrapText="1"/>
    </xf>
    <xf numFmtId="49" fontId="15" fillId="32" borderId="15" xfId="0" applyNumberFormat="1" applyFont="1" applyFill="1" applyBorder="1" applyAlignment="1">
      <alignment horizontal="center" vertical="center" wrapText="1"/>
    </xf>
    <xf numFmtId="0" fontId="15" fillId="32" borderId="15" xfId="0" applyFont="1" applyFill="1" applyBorder="1" applyAlignment="1">
      <alignment vertical="center" wrapText="1"/>
    </xf>
    <xf numFmtId="4" fontId="15" fillId="32" borderId="15" xfId="0" applyNumberFormat="1" applyFont="1" applyFill="1" applyBorder="1" applyAlignment="1">
      <alignment vertical="center" wrapText="1"/>
    </xf>
    <xf numFmtId="0" fontId="15" fillId="32" borderId="0" xfId="0" applyFont="1" applyFill="1" applyAlignment="1">
      <alignment vertical="center" wrapText="1"/>
    </xf>
    <xf numFmtId="169" fontId="9" fillId="0" borderId="0" xfId="52" applyNumberFormat="1" applyFont="1" applyFill="1" applyAlignment="1">
      <alignment horizontal="right" vertical="center" wrapText="1"/>
    </xf>
    <xf numFmtId="43" fontId="14" fillId="0" borderId="0" xfId="52" applyFont="1" applyFill="1" applyBorder="1" applyAlignment="1">
      <alignment horizontal="right" vertical="center"/>
    </xf>
    <xf numFmtId="43" fontId="14" fillId="0" borderId="0" xfId="38" applyFont="1" applyFill="1" applyBorder="1" applyAlignment="1">
      <alignment horizontal="right" vertical="center"/>
    </xf>
    <xf numFmtId="0" fontId="7" fillId="0" borderId="15" xfId="0" applyFont="1" applyBorder="1" applyAlignment="1">
      <alignment horizontal="center" vertical="center" wrapText="1"/>
    </xf>
    <xf numFmtId="0" fontId="16" fillId="0" borderId="40" xfId="0" applyFont="1" applyBorder="1" applyAlignment="1">
      <alignment horizontal="center" vertical="center" wrapText="1"/>
    </xf>
    <xf numFmtId="0" fontId="7" fillId="0" borderId="15" xfId="0" applyFont="1" applyBorder="1" applyAlignment="1">
      <alignment horizontal="center" vertical="center"/>
    </xf>
    <xf numFmtId="0" fontId="14" fillId="0" borderId="0" xfId="188" applyFont="1"/>
    <xf numFmtId="0" fontId="6" fillId="0" borderId="0" xfId="0" applyFont="1" applyAlignment="1"/>
    <xf numFmtId="0" fontId="14" fillId="0" borderId="0" xfId="0" applyFont="1" applyAlignment="1"/>
    <xf numFmtId="4" fontId="15" fillId="0" borderId="15" xfId="272" applyNumberFormat="1" applyFont="1" applyFill="1" applyBorder="1" applyAlignment="1">
      <alignment horizontal="right" vertical="center" wrapText="1"/>
    </xf>
    <xf numFmtId="4" fontId="15" fillId="0" borderId="20" xfId="272" applyNumberFormat="1" applyFont="1" applyFill="1" applyBorder="1" applyAlignment="1">
      <alignment horizontal="right" vertical="center" wrapText="1"/>
    </xf>
    <xf numFmtId="4" fontId="21" fillId="0" borderId="15" xfId="272" applyNumberFormat="1" applyFont="1" applyFill="1" applyBorder="1" applyAlignment="1">
      <alignment horizontal="right" vertical="center" wrapText="1"/>
    </xf>
    <xf numFmtId="180" fontId="21" fillId="0" borderId="15" xfId="52" applyNumberFormat="1" applyFont="1" applyFill="1" applyBorder="1" applyAlignment="1">
      <alignment horizontal="left" vertical="center" wrapText="1"/>
    </xf>
    <xf numFmtId="43" fontId="14" fillId="0" borderId="20" xfId="52" applyFont="1" applyFill="1" applyBorder="1" applyAlignment="1">
      <alignment horizontal="left" vertical="center"/>
    </xf>
    <xf numFmtId="43" fontId="14" fillId="0" borderId="19" xfId="52" applyFont="1" applyFill="1" applyBorder="1" applyAlignment="1">
      <alignment horizontal="left" vertical="center"/>
    </xf>
    <xf numFmtId="43" fontId="14" fillId="0" borderId="21" xfId="52" applyFont="1" applyFill="1" applyBorder="1" applyAlignment="1">
      <alignment horizontal="left" vertical="center"/>
    </xf>
    <xf numFmtId="4" fontId="14" fillId="0" borderId="22" xfId="272" applyNumberFormat="1" applyFont="1" applyFill="1" applyBorder="1" applyAlignment="1">
      <alignment horizontal="right" vertical="center" wrapText="1"/>
    </xf>
    <xf numFmtId="4" fontId="14" fillId="0" borderId="25" xfId="272" applyNumberFormat="1" applyFont="1" applyFill="1" applyBorder="1" applyAlignment="1">
      <alignment horizontal="right" vertical="center" wrapText="1"/>
    </xf>
    <xf numFmtId="49" fontId="15" fillId="0" borderId="15" xfId="52" applyNumberFormat="1" applyFont="1" applyFill="1" applyBorder="1" applyAlignment="1" applyProtection="1">
      <alignment horizontal="left" vertical="center" wrapText="1"/>
    </xf>
    <xf numFmtId="43" fontId="14" fillId="0" borderId="0" xfId="52" applyFont="1" applyFill="1" applyAlignment="1"/>
    <xf numFmtId="43" fontId="10" fillId="0" borderId="0" xfId="52" applyFont="1" applyFill="1" applyAlignment="1">
      <alignment horizontal="center" vertical="center" wrapText="1"/>
    </xf>
    <xf numFmtId="43" fontId="9" fillId="0" borderId="0" xfId="52" applyFont="1" applyFill="1" applyAlignment="1">
      <alignment horizontal="center" vertical="center" wrapText="1"/>
    </xf>
    <xf numFmtId="43" fontId="24" fillId="0" borderId="0" xfId="52" applyFont="1" applyFill="1" applyAlignment="1">
      <alignment horizontal="center" vertical="center" wrapText="1"/>
    </xf>
    <xf numFmtId="43" fontId="14" fillId="0" borderId="0" xfId="52" applyFont="1" applyFill="1" applyAlignment="1">
      <alignment horizontal="center" vertical="center" wrapText="1"/>
    </xf>
    <xf numFmtId="43" fontId="41" fillId="0" borderId="0" xfId="52" applyFont="1" applyFill="1" applyAlignment="1">
      <alignment horizontal="center" vertical="center" wrapText="1"/>
    </xf>
    <xf numFmtId="0" fontId="15" fillId="0" borderId="0" xfId="0" applyFont="1" applyAlignment="1">
      <alignment wrapText="1"/>
    </xf>
    <xf numFmtId="171" fontId="14" fillId="0" borderId="0" xfId="0" applyNumberFormat="1" applyFont="1" applyAlignment="1">
      <alignment vertical="center" wrapText="1"/>
    </xf>
    <xf numFmtId="49" fontId="16" fillId="0" borderId="0" xfId="0" applyNumberFormat="1" applyFont="1" applyAlignment="1">
      <alignment vertical="center"/>
    </xf>
    <xf numFmtId="0" fontId="87" fillId="0" borderId="0" xfId="0" applyFont="1" applyAlignment="1">
      <alignment vertical="top" wrapText="1"/>
    </xf>
    <xf numFmtId="0" fontId="9" fillId="0" borderId="0" xfId="0" applyFont="1" applyAlignment="1">
      <alignment horizontal="center" vertical="center" wrapText="1"/>
    </xf>
    <xf numFmtId="0" fontId="21" fillId="0" borderId="15" xfId="0" applyFont="1" applyBorder="1" applyAlignment="1">
      <alignment vertical="center" wrapText="1"/>
    </xf>
    <xf numFmtId="175" fontId="8" fillId="0" borderId="15" xfId="52" applyNumberFormat="1" applyFont="1" applyFill="1" applyBorder="1" applyAlignment="1">
      <alignment horizontal="right" vertical="center"/>
    </xf>
    <xf numFmtId="2" fontId="14" fillId="0" borderId="15" xfId="0" applyNumberFormat="1" applyFont="1" applyBorder="1" applyAlignment="1">
      <alignment horizontal="left" vertical="center" wrapText="1"/>
    </xf>
    <xf numFmtId="3" fontId="14" fillId="0" borderId="15" xfId="52" applyNumberFormat="1" applyFont="1" applyFill="1" applyBorder="1" applyAlignment="1">
      <alignment horizontal="right" vertical="center" wrapText="1"/>
    </xf>
    <xf numFmtId="3" fontId="15" fillId="0" borderId="15" xfId="52" applyNumberFormat="1" applyFont="1" applyFill="1" applyBorder="1" applyAlignment="1">
      <alignment horizontal="right" vertical="center" wrapText="1"/>
    </xf>
    <xf numFmtId="0" fontId="36" fillId="0" borderId="0" xfId="192" applyFont="1" applyAlignment="1">
      <alignment vertical="center" wrapText="1"/>
    </xf>
    <xf numFmtId="0" fontId="34" fillId="0" borderId="0" xfId="192" applyFont="1" applyAlignment="1">
      <alignment vertical="center" wrapText="1"/>
    </xf>
    <xf numFmtId="49" fontId="14" fillId="0" borderId="15" xfId="192" applyNumberFormat="1" applyFont="1" applyBorder="1" applyAlignment="1">
      <alignment horizontal="center" vertical="center" wrapText="1"/>
    </xf>
    <xf numFmtId="49" fontId="15" fillId="0" borderId="15" xfId="192" applyNumberFormat="1" applyFont="1" applyBorder="1" applyAlignment="1">
      <alignment horizontal="left" vertical="center" wrapText="1"/>
    </xf>
    <xf numFmtId="0" fontId="14" fillId="0" borderId="24" xfId="0" applyFont="1" applyBorder="1" applyAlignment="1">
      <alignment horizontal="justify" vertical="center" wrapText="1"/>
    </xf>
    <xf numFmtId="175" fontId="14" fillId="0" borderId="24" xfId="52" applyNumberFormat="1" applyFont="1" applyFill="1" applyBorder="1" applyAlignment="1">
      <alignment horizontal="right" vertical="center" wrapText="1"/>
    </xf>
    <xf numFmtId="175" fontId="14" fillId="0" borderId="22" xfId="52" applyNumberFormat="1" applyFont="1" applyFill="1" applyBorder="1" applyAlignment="1">
      <alignment horizontal="right" vertical="center" wrapText="1"/>
    </xf>
    <xf numFmtId="0" fontId="14" fillId="0" borderId="25" xfId="0" applyFont="1" applyBorder="1" applyAlignment="1">
      <alignment horizontal="left" vertical="center" wrapText="1"/>
    </xf>
    <xf numFmtId="175" fontId="14" fillId="0" borderId="25" xfId="52" applyNumberFormat="1" applyFont="1" applyFill="1" applyBorder="1" applyAlignment="1">
      <alignment horizontal="right" vertical="center" wrapText="1"/>
    </xf>
    <xf numFmtId="175" fontId="15" fillId="0" borderId="15" xfId="34" applyNumberFormat="1" applyFont="1" applyFill="1" applyBorder="1" applyAlignment="1">
      <alignment horizontal="center" vertical="center" wrapText="1"/>
    </xf>
    <xf numFmtId="177" fontId="14" fillId="0" borderId="15" xfId="34" applyNumberFormat="1" applyFont="1" applyFill="1" applyBorder="1" applyAlignment="1">
      <alignment vertical="center" wrapText="1"/>
    </xf>
    <xf numFmtId="169" fontId="14" fillId="0" borderId="0" xfId="52" applyNumberFormat="1" applyFont="1" applyFill="1" applyBorder="1" applyAlignment="1">
      <alignment horizontal="center" vertical="top" wrapText="1"/>
    </xf>
    <xf numFmtId="4" fontId="15" fillId="0" borderId="24" xfId="272" applyNumberFormat="1" applyFont="1" applyFill="1" applyBorder="1" applyAlignment="1">
      <alignment horizontal="right" vertical="center" wrapText="1"/>
    </xf>
    <xf numFmtId="4" fontId="14" fillId="0" borderId="24" xfId="272" applyNumberFormat="1" applyFont="1" applyFill="1" applyBorder="1" applyAlignment="1">
      <alignment horizontal="right" vertical="center" wrapText="1"/>
    </xf>
    <xf numFmtId="49" fontId="14" fillId="0" borderId="24" xfId="52" applyNumberFormat="1" applyFont="1" applyFill="1" applyBorder="1" applyAlignment="1" applyProtection="1">
      <alignment horizontal="left" vertical="center" wrapText="1"/>
    </xf>
    <xf numFmtId="0" fontId="14" fillId="0" borderId="25" xfId="0" applyFont="1" applyBorder="1" applyAlignment="1">
      <alignment horizontal="justify" vertical="center" wrapText="1"/>
    </xf>
    <xf numFmtId="0" fontId="14" fillId="0" borderId="22" xfId="0" applyFont="1" applyBorder="1" applyAlignment="1">
      <alignment horizontal="justify" vertical="center" wrapText="1"/>
    </xf>
    <xf numFmtId="0" fontId="18" fillId="30" borderId="0" xfId="0" applyFont="1" applyFill="1" applyAlignment="1">
      <alignment vertical="center" wrapText="1"/>
    </xf>
    <xf numFmtId="0" fontId="14" fillId="0" borderId="15" xfId="190" applyFont="1" applyBorder="1" applyAlignment="1">
      <alignment horizontal="center" vertical="center" wrapText="1"/>
    </xf>
    <xf numFmtId="49" fontId="14" fillId="0" borderId="15" xfId="190" applyNumberFormat="1" applyFont="1" applyBorder="1" applyAlignment="1">
      <alignment horizontal="center" vertical="center" wrapText="1"/>
    </xf>
    <xf numFmtId="0" fontId="14" fillId="0" borderId="15" xfId="190" applyFont="1" applyBorder="1" applyAlignment="1">
      <alignment vertical="center" wrapText="1"/>
    </xf>
    <xf numFmtId="0" fontId="35" fillId="0" borderId="15" xfId="0" applyFont="1" applyBorder="1" applyAlignment="1">
      <alignment horizontal="left" vertical="center" wrapText="1"/>
    </xf>
    <xf numFmtId="0" fontId="99" fillId="0" borderId="0" xfId="0" applyFont="1" applyAlignment="1">
      <alignment vertical="center"/>
    </xf>
    <xf numFmtId="169" fontId="14" fillId="0" borderId="15" xfId="52" quotePrefix="1" applyNumberFormat="1" applyFont="1" applyFill="1" applyBorder="1" applyAlignment="1">
      <alignment horizontal="justify" vertical="center" wrapText="1"/>
    </xf>
    <xf numFmtId="175" fontId="14" fillId="0" borderId="24" xfId="52" applyNumberFormat="1" applyFont="1" applyFill="1" applyBorder="1" applyAlignment="1">
      <alignment horizontal="center" vertical="center" wrapText="1"/>
    </xf>
    <xf numFmtId="169" fontId="14" fillId="0" borderId="24" xfId="52" quotePrefix="1" applyNumberFormat="1" applyFont="1" applyFill="1" applyBorder="1" applyAlignment="1">
      <alignment horizontal="center" vertical="center" wrapText="1"/>
    </xf>
    <xf numFmtId="175" fontId="14" fillId="0" borderId="25" xfId="52" applyNumberFormat="1" applyFont="1" applyFill="1" applyBorder="1" applyAlignment="1">
      <alignment horizontal="center" vertical="center" wrapText="1"/>
    </xf>
    <xf numFmtId="169" fontId="14" fillId="0" borderId="25" xfId="52" quotePrefix="1" applyNumberFormat="1" applyFont="1" applyFill="1" applyBorder="1" applyAlignment="1">
      <alignment horizontal="center" vertical="center" wrapText="1"/>
    </xf>
    <xf numFmtId="177" fontId="35" fillId="0" borderId="15" xfId="52" applyNumberFormat="1" applyFont="1" applyFill="1" applyBorder="1" applyAlignment="1">
      <alignment horizontal="center" vertical="center" wrapText="1"/>
    </xf>
    <xf numFmtId="177" fontId="15" fillId="0" borderId="15" xfId="272" applyNumberFormat="1" applyFont="1" applyFill="1" applyBorder="1" applyAlignment="1">
      <alignment horizontal="center" vertical="center" wrapText="1"/>
    </xf>
    <xf numFmtId="43" fontId="14" fillId="0" borderId="15" xfId="52" quotePrefix="1" applyFont="1" applyFill="1" applyBorder="1" applyAlignment="1">
      <alignment horizontal="center" vertical="center" wrapText="1"/>
    </xf>
    <xf numFmtId="1" fontId="15" fillId="0" borderId="15" xfId="272" applyNumberFormat="1" applyFont="1" applyFill="1" applyBorder="1" applyAlignment="1">
      <alignment horizontal="center" vertical="center" wrapText="1"/>
    </xf>
    <xf numFmtId="43" fontId="21" fillId="0" borderId="15" xfId="395" applyFont="1" applyFill="1" applyBorder="1" applyAlignment="1">
      <alignment horizontal="center" vertical="center" wrapText="1"/>
    </xf>
    <xf numFmtId="177" fontId="15" fillId="0" borderId="15" xfId="395" applyNumberFormat="1" applyFont="1" applyFill="1" applyBorder="1" applyAlignment="1">
      <alignment vertical="center" wrapText="1"/>
    </xf>
    <xf numFmtId="43" fontId="15" fillId="0" borderId="15" xfId="395" applyFont="1" applyFill="1" applyBorder="1" applyAlignment="1">
      <alignment horizontal="center" vertical="center" wrapText="1"/>
    </xf>
    <xf numFmtId="38" fontId="15" fillId="0" borderId="15" xfId="52" applyNumberFormat="1" applyFont="1" applyFill="1" applyBorder="1" applyAlignment="1">
      <alignment vertical="center" wrapText="1"/>
    </xf>
    <xf numFmtId="0" fontId="9" fillId="0" borderId="0" xfId="0" applyFont="1" applyAlignment="1"/>
    <xf numFmtId="0" fontId="14" fillId="0" borderId="0" xfId="190" applyFont="1" applyAlignment="1">
      <alignment horizontal="center" vertical="center" wrapText="1"/>
    </xf>
    <xf numFmtId="0" fontId="14" fillId="0" borderId="0" xfId="190" applyFont="1" applyAlignment="1">
      <alignment vertical="center" wrapText="1"/>
    </xf>
    <xf numFmtId="49" fontId="15" fillId="0" borderId="52" xfId="0" applyNumberFormat="1" applyFont="1" applyBorder="1" applyAlignment="1">
      <alignment vertical="center" wrapText="1"/>
    </xf>
    <xf numFmtId="49" fontId="15" fillId="0" borderId="52" xfId="0" applyNumberFormat="1" applyFont="1" applyBorder="1" applyAlignment="1">
      <alignment horizontal="center" vertical="center" wrapText="1"/>
    </xf>
    <xf numFmtId="0" fontId="15" fillId="0" borderId="15" xfId="190" applyFont="1" applyBorder="1" applyAlignment="1">
      <alignment horizontal="center" vertical="center" wrapText="1"/>
    </xf>
    <xf numFmtId="49" fontId="15" fillId="0" borderId="15" xfId="190" applyNumberFormat="1" applyFont="1" applyBorder="1" applyAlignment="1">
      <alignment vertical="center" wrapText="1"/>
    </xf>
    <xf numFmtId="49" fontId="15" fillId="0" borderId="52" xfId="190" applyNumberFormat="1" applyFont="1" applyBorder="1" applyAlignment="1">
      <alignment vertical="center" wrapText="1"/>
    </xf>
    <xf numFmtId="49" fontId="15" fillId="0" borderId="52" xfId="190" applyNumberFormat="1" applyFont="1" applyBorder="1" applyAlignment="1">
      <alignment horizontal="center" vertical="center" wrapText="1"/>
    </xf>
    <xf numFmtId="49" fontId="15" fillId="0" borderId="52" xfId="0" quotePrefix="1" applyNumberFormat="1" applyFont="1" applyBorder="1" applyAlignment="1">
      <alignment horizontal="center" vertical="center" wrapText="1"/>
    </xf>
    <xf numFmtId="49" fontId="15" fillId="0" borderId="52" xfId="190" quotePrefix="1" applyNumberFormat="1" applyFont="1" applyBorder="1" applyAlignment="1">
      <alignment horizontal="center" vertical="center" wrapText="1"/>
    </xf>
    <xf numFmtId="0" fontId="15" fillId="0" borderId="15" xfId="190" applyFont="1" applyBorder="1" applyAlignment="1">
      <alignment horizontal="left" vertical="center" wrapText="1"/>
    </xf>
    <xf numFmtId="49" fontId="14" fillId="0" borderId="15" xfId="190" applyNumberFormat="1" applyFont="1" applyBorder="1" applyAlignment="1">
      <alignment vertical="center" wrapText="1"/>
    </xf>
    <xf numFmtId="0" fontId="14" fillId="0" borderId="24" xfId="190" applyFont="1" applyBorder="1" applyAlignment="1">
      <alignment horizontal="center" vertical="center" wrapText="1"/>
    </xf>
    <xf numFmtId="0" fontId="14" fillId="0" borderId="24" xfId="190" applyFont="1" applyBorder="1" applyAlignment="1">
      <alignment vertical="center" wrapText="1"/>
    </xf>
    <xf numFmtId="0" fontId="14" fillId="0" borderId="22" xfId="190" applyFont="1" applyBorder="1" applyAlignment="1">
      <alignment horizontal="center" vertical="center" wrapText="1"/>
    </xf>
    <xf numFmtId="0" fontId="14" fillId="0" borderId="22" xfId="190" applyFont="1" applyBorder="1" applyAlignment="1">
      <alignment vertical="center" wrapText="1"/>
    </xf>
    <xf numFmtId="0" fontId="14" fillId="0" borderId="25" xfId="190" applyFont="1" applyBorder="1" applyAlignment="1">
      <alignment horizontal="center" vertical="center" wrapText="1"/>
    </xf>
    <xf numFmtId="0" fontId="14" fillId="0" borderId="25" xfId="190" applyFont="1" applyBorder="1" applyAlignment="1">
      <alignment vertical="center" wrapText="1"/>
    </xf>
    <xf numFmtId="49" fontId="14" fillId="0" borderId="24" xfId="190" applyNumberFormat="1" applyFont="1" applyBorder="1" applyAlignment="1">
      <alignment horizontal="center" vertical="center" wrapText="1"/>
    </xf>
    <xf numFmtId="49" fontId="14" fillId="0" borderId="24" xfId="0" applyNumberFormat="1" applyFont="1" applyBorder="1" applyAlignment="1">
      <alignment horizontal="center" vertical="center" wrapText="1"/>
    </xf>
    <xf numFmtId="49" fontId="14" fillId="0" borderId="22" xfId="190" applyNumberFormat="1" applyFont="1" applyBorder="1" applyAlignment="1">
      <alignment horizontal="center" vertical="center" wrapText="1"/>
    </xf>
    <xf numFmtId="49" fontId="14" fillId="0" borderId="22" xfId="0" applyNumberFormat="1" applyFont="1" applyBorder="1" applyAlignment="1">
      <alignment horizontal="center" vertical="center" wrapText="1"/>
    </xf>
    <xf numFmtId="49" fontId="14" fillId="0" borderId="25" xfId="190" applyNumberFormat="1" applyFont="1" applyBorder="1" applyAlignment="1">
      <alignment horizontal="center" vertical="center" wrapText="1"/>
    </xf>
    <xf numFmtId="0" fontId="14" fillId="0" borderId="24" xfId="190" applyFont="1" applyBorder="1" applyAlignment="1">
      <alignment horizontal="left" vertical="center" wrapText="1"/>
    </xf>
    <xf numFmtId="0" fontId="14" fillId="0" borderId="22" xfId="190" applyFont="1" applyBorder="1" applyAlignment="1">
      <alignment horizontal="left" vertical="center" wrapText="1"/>
    </xf>
    <xf numFmtId="0" fontId="14" fillId="0" borderId="25" xfId="190" applyFont="1" applyBorder="1" applyAlignment="1">
      <alignment horizontal="left" vertical="center" wrapText="1"/>
    </xf>
    <xf numFmtId="175" fontId="14" fillId="0" borderId="24" xfId="0" applyNumberFormat="1" applyFont="1" applyBorder="1" applyAlignment="1">
      <alignment horizontal="center" vertical="center" wrapText="1"/>
    </xf>
    <xf numFmtId="0" fontId="7" fillId="0" borderId="10" xfId="0" applyFont="1" applyBorder="1" applyAlignment="1">
      <alignment horizontal="center" vertical="center" wrapText="1"/>
    </xf>
    <xf numFmtId="175" fontId="7" fillId="0" borderId="10" xfId="0" applyNumberFormat="1" applyFont="1" applyBorder="1" applyAlignment="1">
      <alignment vertical="center" wrapText="1"/>
    </xf>
    <xf numFmtId="177" fontId="7" fillId="0" borderId="10" xfId="0" applyNumberFormat="1" applyFont="1" applyBorder="1" applyAlignment="1">
      <alignment vertical="center" wrapText="1"/>
    </xf>
    <xf numFmtId="0" fontId="8" fillId="0" borderId="15" xfId="0" applyFont="1" applyBorder="1" applyAlignment="1">
      <alignment horizontal="center" vertical="center"/>
    </xf>
    <xf numFmtId="49" fontId="16" fillId="0" borderId="0" xfId="0" applyNumberFormat="1" applyFont="1" applyAlignment="1">
      <alignment horizontal="center" vertical="center"/>
    </xf>
    <xf numFmtId="0" fontId="6" fillId="0" borderId="0" xfId="0" applyFont="1" applyAlignment="1">
      <alignment horizontal="center"/>
    </xf>
    <xf numFmtId="1" fontId="15" fillId="0" borderId="0" xfId="176" applyNumberFormat="1" applyFont="1" applyAlignment="1">
      <alignment horizontal="center" vertical="center" wrapText="1"/>
    </xf>
    <xf numFmtId="1" fontId="15" fillId="0" borderId="0" xfId="176" applyNumberFormat="1" applyFont="1" applyAlignment="1">
      <alignment horizontal="left" vertical="center" wrapText="1"/>
    </xf>
    <xf numFmtId="1" fontId="14" fillId="0" borderId="0" xfId="176" applyNumberFormat="1" applyFont="1" applyAlignment="1">
      <alignment horizontal="center" vertical="center" wrapText="1"/>
    </xf>
    <xf numFmtId="0" fontId="15" fillId="0" borderId="26" xfId="176" applyFont="1" applyBorder="1" applyAlignment="1">
      <alignment horizontal="center" vertical="center"/>
    </xf>
    <xf numFmtId="0" fontId="14" fillId="0" borderId="15" xfId="176" applyFont="1" applyBorder="1" applyAlignment="1">
      <alignment vertical="center" wrapText="1"/>
    </xf>
    <xf numFmtId="173" fontId="14" fillId="0" borderId="0" xfId="176" applyNumberFormat="1" applyFont="1" applyAlignment="1">
      <alignment horizontal="left" vertical="center"/>
    </xf>
    <xf numFmtId="0" fontId="89" fillId="0" borderId="0" xfId="176" applyFont="1" applyAlignment="1">
      <alignment vertical="center"/>
    </xf>
    <xf numFmtId="175" fontId="8" fillId="0" borderId="15" xfId="52" applyNumberFormat="1" applyFont="1" applyFill="1" applyBorder="1" applyAlignment="1">
      <alignment vertical="center" wrapText="1"/>
    </xf>
    <xf numFmtId="49" fontId="8" fillId="0" borderId="15" xfId="52" applyNumberFormat="1" applyFont="1" applyFill="1" applyBorder="1" applyAlignment="1">
      <alignment horizontal="center" vertical="center" wrapText="1"/>
    </xf>
    <xf numFmtId="0" fontId="7" fillId="0" borderId="0" xfId="0" applyFont="1" applyAlignment="1">
      <alignment horizontal="center" vertical="center" wrapText="1"/>
    </xf>
    <xf numFmtId="169" fontId="7" fillId="0" borderId="0" xfId="52" applyNumberFormat="1" applyFont="1" applyFill="1" applyBorder="1" applyAlignment="1">
      <alignment horizontal="center" vertical="center" wrapText="1"/>
    </xf>
    <xf numFmtId="49" fontId="16" fillId="0" borderId="40" xfId="0" applyNumberFormat="1" applyFont="1" applyBorder="1" applyAlignment="1">
      <alignment horizontal="center" vertical="center"/>
    </xf>
    <xf numFmtId="49" fontId="8" fillId="0" borderId="15" xfId="187" applyNumberFormat="1" applyFont="1" applyBorder="1" applyAlignment="1">
      <alignment horizontal="center" vertical="center" wrapText="1"/>
    </xf>
    <xf numFmtId="0" fontId="8" fillId="0" borderId="15" xfId="187" applyFont="1" applyBorder="1" applyAlignment="1">
      <alignment horizontal="center" vertical="center" wrapText="1"/>
    </xf>
    <xf numFmtId="49" fontId="8" fillId="0" borderId="15" xfId="187" applyNumberFormat="1" applyFont="1" applyBorder="1" applyAlignment="1">
      <alignment vertical="center" wrapText="1"/>
    </xf>
    <xf numFmtId="0" fontId="7" fillId="0" borderId="22" xfId="187" applyFont="1" applyBorder="1" applyAlignment="1">
      <alignment horizontal="center" vertical="center" wrapText="1"/>
    </xf>
    <xf numFmtId="49" fontId="7" fillId="0" borderId="22" xfId="187" applyNumberFormat="1" applyFont="1" applyBorder="1" applyAlignment="1">
      <alignment vertical="center" wrapText="1"/>
    </xf>
    <xf numFmtId="49" fontId="7" fillId="0" borderId="22" xfId="187" applyNumberFormat="1" applyFont="1" applyBorder="1" applyAlignment="1">
      <alignment horizontal="center" vertical="center" wrapText="1"/>
    </xf>
    <xf numFmtId="3" fontId="7" fillId="0" borderId="22" xfId="187" applyNumberFormat="1" applyFont="1" applyBorder="1" applyAlignment="1">
      <alignment horizontal="right" vertical="center" wrapText="1"/>
    </xf>
    <xf numFmtId="174" fontId="7" fillId="0" borderId="22" xfId="187" applyNumberFormat="1" applyFont="1" applyBorder="1" applyAlignment="1">
      <alignment horizontal="right" vertical="center" wrapText="1"/>
    </xf>
    <xf numFmtId="0" fontId="7" fillId="0" borderId="25" xfId="187" applyFont="1" applyBorder="1" applyAlignment="1">
      <alignment horizontal="center" vertical="center" wrapText="1"/>
    </xf>
    <xf numFmtId="49" fontId="7" fillId="0" borderId="25" xfId="187" applyNumberFormat="1" applyFont="1" applyBorder="1" applyAlignment="1">
      <alignment vertical="center" wrapText="1"/>
    </xf>
    <xf numFmtId="49" fontId="7" fillId="0" borderId="25" xfId="187" applyNumberFormat="1" applyFont="1" applyBorder="1" applyAlignment="1">
      <alignment horizontal="center" vertical="center" wrapText="1"/>
    </xf>
    <xf numFmtId="3" fontId="7" fillId="0" borderId="25" xfId="0" applyNumberFormat="1" applyFont="1" applyBorder="1" applyAlignment="1" applyProtection="1">
      <alignment horizontal="right" vertical="center" wrapText="1"/>
      <protection locked="0"/>
    </xf>
    <xf numFmtId="0" fontId="83" fillId="0" borderId="0" xfId="184" applyFont="1" applyAlignment="1">
      <alignment horizontal="center"/>
    </xf>
    <xf numFmtId="49" fontId="15" fillId="0" borderId="0" xfId="0" applyNumberFormat="1" applyFont="1" applyAlignment="1">
      <alignment horizontal="center"/>
    </xf>
    <xf numFmtId="49" fontId="9" fillId="0" borderId="0" xfId="0" applyNumberFormat="1" applyFont="1" applyAlignment="1">
      <alignment vertical="center"/>
    </xf>
    <xf numFmtId="0" fontId="16" fillId="0" borderId="0" xfId="188" quotePrefix="1" applyFont="1" applyAlignment="1">
      <alignment vertical="center" wrapText="1"/>
    </xf>
    <xf numFmtId="175" fontId="7" fillId="0" borderId="22" xfId="52" applyNumberFormat="1" applyFont="1" applyFill="1" applyBorder="1" applyAlignment="1">
      <alignment horizontal="right" vertical="center"/>
    </xf>
    <xf numFmtId="43" fontId="15" fillId="0" borderId="0" xfId="52" applyFont="1" applyFill="1" applyAlignment="1">
      <alignment vertical="center" wrapText="1"/>
    </xf>
    <xf numFmtId="43" fontId="9" fillId="0" borderId="0" xfId="52" applyFont="1" applyFill="1" applyAlignment="1"/>
    <xf numFmtId="0" fontId="14" fillId="0" borderId="0" xfId="0" applyFont="1" applyAlignment="1">
      <alignment vertical="top" wrapText="1"/>
    </xf>
    <xf numFmtId="0" fontId="15" fillId="0" borderId="0" xfId="0" applyFont="1" applyAlignment="1">
      <alignment vertical="top" wrapText="1"/>
    </xf>
    <xf numFmtId="169" fontId="15" fillId="0" borderId="15" xfId="52" applyNumberFormat="1" applyFont="1" applyFill="1" applyBorder="1" applyAlignment="1">
      <alignment vertical="center"/>
    </xf>
    <xf numFmtId="177" fontId="15" fillId="0" borderId="15" xfId="38" applyNumberFormat="1" applyFont="1" applyFill="1" applyBorder="1" applyAlignment="1">
      <alignment vertical="center" wrapText="1"/>
    </xf>
    <xf numFmtId="49" fontId="14" fillId="0" borderId="22" xfId="52" applyNumberFormat="1" applyFont="1" applyFill="1" applyBorder="1" applyAlignment="1">
      <alignment vertical="center" wrapText="1"/>
    </xf>
    <xf numFmtId="49" fontId="14" fillId="0" borderId="24" xfId="52" applyNumberFormat="1" applyFont="1" applyFill="1" applyBorder="1" applyAlignment="1">
      <alignment vertical="center" wrapText="1"/>
    </xf>
    <xf numFmtId="177" fontId="21" fillId="0" borderId="0" xfId="38" applyNumberFormat="1" applyFont="1" applyFill="1" applyBorder="1" applyAlignment="1">
      <alignment vertical="center" wrapText="1"/>
    </xf>
    <xf numFmtId="49" fontId="105" fillId="0" borderId="0" xfId="0" applyNumberFormat="1" applyFont="1" applyAlignment="1">
      <alignment horizontal="center" vertical="center" wrapText="1"/>
    </xf>
    <xf numFmtId="49" fontId="106" fillId="0" borderId="0" xfId="0" applyNumberFormat="1" applyFont="1" applyAlignment="1">
      <alignment vertical="center" wrapText="1"/>
    </xf>
    <xf numFmtId="49" fontId="14" fillId="0" borderId="65" xfId="192" applyNumberFormat="1" applyFont="1" applyBorder="1" applyAlignment="1">
      <alignment horizontal="left" vertical="center" wrapText="1"/>
    </xf>
    <xf numFmtId="1" fontId="34" fillId="0" borderId="0" xfId="192" applyNumberFormat="1" applyFont="1" applyAlignment="1">
      <alignment horizontal="center" vertical="center" wrapText="1"/>
    </xf>
    <xf numFmtId="1" fontId="15" fillId="0" borderId="0" xfId="192" applyNumberFormat="1" applyFont="1" applyAlignment="1">
      <alignment horizontal="center" vertical="center" wrapText="1"/>
    </xf>
    <xf numFmtId="49" fontId="15" fillId="0" borderId="31" xfId="192" applyNumberFormat="1" applyFont="1" applyBorder="1" applyAlignment="1">
      <alignment horizontal="left" vertical="center" wrapText="1"/>
    </xf>
    <xf numFmtId="3" fontId="7" fillId="0" borderId="0" xfId="0" applyNumberFormat="1" applyFont="1" applyAlignment="1">
      <alignment horizontal="center" vertical="center" wrapText="1"/>
    </xf>
    <xf numFmtId="0" fontId="15" fillId="0" borderId="0" xfId="0" applyFont="1" applyAlignment="1">
      <alignment horizontal="left" vertical="center" wrapText="1"/>
    </xf>
    <xf numFmtId="175" fontId="8" fillId="0" borderId="0" xfId="52" applyNumberFormat="1" applyFont="1" applyFill="1" applyBorder="1" applyAlignment="1">
      <alignment horizontal="right" vertical="center"/>
    </xf>
    <xf numFmtId="175" fontId="7" fillId="0" borderId="24" xfId="52" applyNumberFormat="1" applyFont="1" applyFill="1" applyBorder="1" applyAlignment="1">
      <alignment horizontal="right" vertical="center"/>
    </xf>
    <xf numFmtId="175" fontId="7" fillId="0" borderId="24" xfId="52" applyNumberFormat="1" applyFont="1" applyFill="1" applyBorder="1" applyAlignment="1">
      <alignment horizontal="right" vertical="center" wrapText="1"/>
    </xf>
    <xf numFmtId="174" fontId="7" fillId="0" borderId="24" xfId="52" applyNumberFormat="1" applyFont="1" applyFill="1" applyBorder="1" applyAlignment="1">
      <alignment horizontal="right" vertical="center" wrapText="1"/>
    </xf>
    <xf numFmtId="175" fontId="7" fillId="0" borderId="22" xfId="52" applyNumberFormat="1" applyFont="1" applyFill="1" applyBorder="1" applyAlignment="1">
      <alignment horizontal="right" vertical="center" wrapText="1"/>
    </xf>
    <xf numFmtId="0" fontId="14" fillId="30" borderId="25" xfId="190" applyFont="1" applyFill="1" applyBorder="1" applyAlignment="1">
      <alignment vertical="center" wrapText="1"/>
    </xf>
    <xf numFmtId="0" fontId="14" fillId="30" borderId="22" xfId="190" applyFont="1" applyFill="1" applyBorder="1" applyAlignment="1">
      <alignment vertical="center" wrapText="1"/>
    </xf>
    <xf numFmtId="0" fontId="14" fillId="0" borderId="24" xfId="190" applyFont="1" applyBorder="1" applyAlignment="1">
      <alignment horizontal="justify" vertical="center" wrapText="1"/>
    </xf>
    <xf numFmtId="0" fontId="14" fillId="0" borderId="22" xfId="190" applyFont="1" applyBorder="1" applyAlignment="1">
      <alignment horizontal="justify" vertical="center" wrapText="1"/>
    </xf>
    <xf numFmtId="0" fontId="14" fillId="30" borderId="22" xfId="190" applyFont="1" applyFill="1" applyBorder="1" applyAlignment="1">
      <alignment horizontal="justify" vertical="center" wrapText="1"/>
    </xf>
    <xf numFmtId="177" fontId="14" fillId="0" borderId="0" xfId="52" applyNumberFormat="1" applyFont="1" applyFill="1" applyBorder="1" applyAlignment="1">
      <alignment horizontal="right" vertical="center" wrapText="1"/>
    </xf>
    <xf numFmtId="0" fontId="15" fillId="0" borderId="24" xfId="0" applyFont="1" applyBorder="1" applyAlignment="1">
      <alignment horizontal="center" vertical="center" wrapText="1"/>
    </xf>
    <xf numFmtId="0" fontId="15" fillId="0" borderId="22" xfId="0" applyFont="1" applyBorder="1" applyAlignment="1">
      <alignment horizontal="center" vertical="center" wrapText="1"/>
    </xf>
    <xf numFmtId="38" fontId="14" fillId="0" borderId="24" xfId="52" applyNumberFormat="1" applyFont="1" applyFill="1" applyBorder="1" applyAlignment="1">
      <alignment vertical="center" wrapText="1"/>
    </xf>
    <xf numFmtId="38" fontId="14" fillId="0" borderId="22" xfId="52" applyNumberFormat="1" applyFont="1" applyFill="1" applyBorder="1" applyAlignment="1">
      <alignment vertical="center" wrapText="1"/>
    </xf>
    <xf numFmtId="38" fontId="14" fillId="0" borderId="25" xfId="52" applyNumberFormat="1" applyFont="1" applyFill="1" applyBorder="1" applyAlignment="1">
      <alignment vertical="center" wrapText="1"/>
    </xf>
    <xf numFmtId="177" fontId="14" fillId="0" borderId="29" xfId="395" applyNumberFormat="1" applyFont="1" applyFill="1" applyBorder="1" applyAlignment="1">
      <alignment vertical="center" wrapText="1"/>
    </xf>
    <xf numFmtId="177" fontId="14" fillId="0" borderId="60" xfId="395" applyNumberFormat="1" applyFont="1" applyFill="1" applyBorder="1" applyAlignment="1">
      <alignment vertical="center" wrapText="1"/>
    </xf>
    <xf numFmtId="177" fontId="14" fillId="0" borderId="24" xfId="395" applyNumberFormat="1" applyFont="1" applyFill="1" applyBorder="1" applyAlignment="1">
      <alignment vertical="center" wrapText="1"/>
    </xf>
    <xf numFmtId="177" fontId="14" fillId="0" borderId="22" xfId="395" applyNumberFormat="1" applyFont="1" applyFill="1" applyBorder="1" applyAlignment="1">
      <alignment vertical="center" wrapText="1"/>
    </xf>
    <xf numFmtId="43" fontId="21" fillId="0" borderId="24" xfId="395" applyFont="1" applyFill="1" applyBorder="1" applyAlignment="1">
      <alignment horizontal="center" vertical="center" wrapText="1"/>
    </xf>
    <xf numFmtId="43" fontId="21" fillId="0" borderId="22" xfId="395" applyFont="1" applyFill="1" applyBorder="1" applyAlignment="1">
      <alignment horizontal="center" vertical="center" wrapText="1"/>
    </xf>
    <xf numFmtId="177" fontId="14" fillId="0" borderId="25" xfId="395" applyNumberFormat="1" applyFont="1" applyFill="1" applyBorder="1" applyAlignment="1">
      <alignment vertical="center" wrapText="1"/>
    </xf>
    <xf numFmtId="43" fontId="21" fillId="0" borderId="25" xfId="395" applyFont="1" applyFill="1" applyBorder="1" applyAlignment="1">
      <alignment horizontal="center" vertical="center" wrapText="1"/>
    </xf>
    <xf numFmtId="43" fontId="14" fillId="0" borderId="24" xfId="395" applyFont="1" applyFill="1" applyBorder="1" applyAlignment="1">
      <alignment horizontal="center" vertical="center" wrapText="1"/>
    </xf>
    <xf numFmtId="43" fontId="14" fillId="0" borderId="22" xfId="395" applyFont="1" applyFill="1" applyBorder="1" applyAlignment="1">
      <alignment horizontal="center" vertical="center" wrapText="1"/>
    </xf>
    <xf numFmtId="43" fontId="14" fillId="0" borderId="25" xfId="395" applyFont="1" applyFill="1" applyBorder="1" applyAlignment="1">
      <alignment horizontal="center" vertical="center" wrapText="1"/>
    </xf>
    <xf numFmtId="177" fontId="14" fillId="0" borderId="28" xfId="395" applyNumberFormat="1" applyFont="1" applyFill="1" applyBorder="1" applyAlignment="1">
      <alignment vertical="center" wrapText="1"/>
    </xf>
    <xf numFmtId="175" fontId="14" fillId="0" borderId="15" xfId="0" applyNumberFormat="1" applyFont="1" applyBorder="1" applyAlignment="1">
      <alignment horizontal="center" vertical="center" wrapText="1"/>
    </xf>
    <xf numFmtId="175" fontId="14" fillId="0" borderId="0" xfId="0" applyNumberFormat="1" applyFont="1" applyAlignment="1">
      <alignment vertical="center" wrapText="1"/>
    </xf>
    <xf numFmtId="43" fontId="14" fillId="0" borderId="0" xfId="52" quotePrefix="1" applyFont="1" applyFill="1" applyBorder="1" applyAlignment="1">
      <alignment horizontal="center" vertical="center" wrapText="1"/>
    </xf>
    <xf numFmtId="176" fontId="15" fillId="0" borderId="0" xfId="192" applyNumberFormat="1" applyFont="1" applyAlignment="1">
      <alignment horizontal="center" vertical="center" wrapText="1"/>
    </xf>
    <xf numFmtId="49" fontId="14" fillId="0" borderId="0" xfId="192" applyNumberFormat="1" applyFont="1" applyAlignment="1">
      <alignment horizontal="left" vertical="center" wrapText="1"/>
    </xf>
    <xf numFmtId="172" fontId="8" fillId="0" borderId="15" xfId="52" applyNumberFormat="1" applyFont="1" applyFill="1" applyBorder="1" applyAlignment="1">
      <alignment horizontal="center" vertical="center" wrapText="1"/>
    </xf>
    <xf numFmtId="38" fontId="8" fillId="0" borderId="15" xfId="52" applyNumberFormat="1" applyFont="1" applyFill="1" applyBorder="1" applyAlignment="1">
      <alignment horizontal="center" vertical="center" wrapText="1"/>
    </xf>
    <xf numFmtId="0" fontId="7" fillId="0" borderId="24" xfId="0" applyFont="1" applyBorder="1" applyAlignment="1">
      <alignment horizontal="center" vertical="center" wrapText="1"/>
    </xf>
    <xf numFmtId="172" fontId="7" fillId="0" borderId="24" xfId="52" applyNumberFormat="1" applyFont="1" applyFill="1" applyBorder="1" applyAlignment="1">
      <alignment horizontal="center" vertical="center" wrapText="1"/>
    </xf>
    <xf numFmtId="174" fontId="7" fillId="0" borderId="24" xfId="52" applyNumberFormat="1" applyFont="1" applyFill="1" applyBorder="1" applyAlignment="1">
      <alignment horizontal="center" vertical="center" wrapText="1"/>
    </xf>
    <xf numFmtId="38" fontId="7" fillId="0" borderId="24" xfId="52" applyNumberFormat="1" applyFont="1" applyFill="1" applyBorder="1" applyAlignment="1">
      <alignment horizontal="center" vertical="center" wrapText="1"/>
    </xf>
    <xf numFmtId="172" fontId="7" fillId="0" borderId="22" xfId="52" applyNumberFormat="1" applyFont="1" applyFill="1" applyBorder="1" applyAlignment="1">
      <alignment horizontal="center" vertical="center" wrapText="1"/>
    </xf>
    <xf numFmtId="174" fontId="7" fillId="0" borderId="22" xfId="52" applyNumberFormat="1" applyFont="1" applyFill="1" applyBorder="1" applyAlignment="1">
      <alignment horizontal="center" vertical="center" wrapText="1"/>
    </xf>
    <xf numFmtId="38" fontId="7" fillId="0" borderId="22" xfId="52" applyNumberFormat="1" applyFont="1" applyFill="1" applyBorder="1" applyAlignment="1">
      <alignment horizontal="center" vertical="center" wrapText="1"/>
    </xf>
    <xf numFmtId="0" fontId="7" fillId="0" borderId="22" xfId="0" applyFont="1" applyBorder="1" applyAlignment="1">
      <alignment horizontal="center" vertical="center" wrapText="1"/>
    </xf>
    <xf numFmtId="43" fontId="8" fillId="0" borderId="15" xfId="52" applyFont="1" applyFill="1" applyBorder="1" applyAlignment="1">
      <alignment horizontal="center" vertical="center" wrapText="1"/>
    </xf>
    <xf numFmtId="174" fontId="8" fillId="0" borderId="15" xfId="52" applyNumberFormat="1" applyFont="1" applyFill="1" applyBorder="1" applyAlignment="1">
      <alignment horizontal="center" vertical="center" wrapText="1"/>
    </xf>
    <xf numFmtId="172" fontId="42" fillId="0" borderId="15" xfId="52" applyNumberFormat="1" applyFont="1" applyFill="1" applyBorder="1" applyAlignment="1">
      <alignment horizontal="center" vertical="center" wrapText="1"/>
    </xf>
    <xf numFmtId="38" fontId="42" fillId="0" borderId="15" xfId="52" applyNumberFormat="1" applyFont="1" applyFill="1" applyBorder="1" applyAlignment="1">
      <alignment horizontal="center" vertical="center" wrapText="1"/>
    </xf>
    <xf numFmtId="43" fontId="7" fillId="0" borderId="22" xfId="52" applyFont="1" applyFill="1" applyBorder="1" applyAlignment="1">
      <alignment horizontal="center" vertical="center" wrapText="1"/>
    </xf>
    <xf numFmtId="169" fontId="7" fillId="0" borderId="22" xfId="52" applyNumberFormat="1" applyFont="1" applyFill="1" applyBorder="1" applyAlignment="1">
      <alignment horizontal="right" vertical="center" wrapText="1"/>
    </xf>
    <xf numFmtId="43" fontId="58" fillId="0" borderId="22" xfId="52" applyFont="1" applyFill="1" applyBorder="1" applyAlignment="1">
      <alignment horizontal="center" vertical="center"/>
    </xf>
    <xf numFmtId="174" fontId="7" fillId="0" borderId="22" xfId="52" applyNumberFormat="1" applyFont="1" applyFill="1" applyBorder="1" applyAlignment="1">
      <alignment horizontal="center" vertical="center"/>
    </xf>
    <xf numFmtId="175" fontId="104" fillId="0" borderId="15" xfId="52" applyNumberFormat="1" applyFont="1" applyFill="1" applyBorder="1" applyAlignment="1">
      <alignment horizontal="right" vertical="center" wrapText="1"/>
    </xf>
    <xf numFmtId="43" fontId="7" fillId="0" borderId="24" xfId="38" applyFont="1" applyFill="1" applyBorder="1" applyAlignment="1">
      <alignment horizontal="center" vertical="center" wrapText="1"/>
    </xf>
    <xf numFmtId="174" fontId="7" fillId="0" borderId="24" xfId="38" applyNumberFormat="1" applyFont="1" applyFill="1" applyBorder="1" applyAlignment="1">
      <alignment horizontal="center" vertical="center" wrapText="1"/>
    </xf>
    <xf numFmtId="38" fontId="7" fillId="0" borderId="24" xfId="38" applyNumberFormat="1" applyFont="1" applyFill="1" applyBorder="1" applyAlignment="1">
      <alignment horizontal="center" vertical="center" wrapText="1"/>
    </xf>
    <xf numFmtId="38" fontId="7" fillId="0" borderId="24" xfId="38" applyNumberFormat="1" applyFont="1" applyFill="1" applyBorder="1" applyAlignment="1">
      <alignment horizontal="right" vertical="center" wrapText="1"/>
    </xf>
    <xf numFmtId="174" fontId="7" fillId="0" borderId="22" xfId="38" applyNumberFormat="1" applyFont="1" applyFill="1" applyBorder="1" applyAlignment="1">
      <alignment horizontal="center" vertical="center" wrapText="1"/>
    </xf>
    <xf numFmtId="38" fontId="40" fillId="0" borderId="22" xfId="38" applyNumberFormat="1" applyFont="1" applyFill="1" applyBorder="1" applyAlignment="1">
      <alignment horizontal="center" vertical="center" wrapText="1"/>
    </xf>
    <xf numFmtId="38" fontId="7" fillId="0" borderId="22" xfId="38" applyNumberFormat="1" applyFont="1" applyFill="1" applyBorder="1" applyAlignment="1">
      <alignment horizontal="right" vertical="center" wrapText="1"/>
    </xf>
    <xf numFmtId="1" fontId="7" fillId="0" borderId="22" xfId="272" applyNumberFormat="1" applyFont="1" applyFill="1" applyBorder="1" applyAlignment="1">
      <alignment horizontal="center" vertical="center" wrapText="1"/>
    </xf>
    <xf numFmtId="2" fontId="7" fillId="0" borderId="22" xfId="272" applyNumberFormat="1" applyFont="1" applyFill="1" applyBorder="1" applyAlignment="1">
      <alignment horizontal="left" vertical="center" wrapText="1"/>
    </xf>
    <xf numFmtId="1" fontId="8" fillId="0" borderId="15" xfId="272" applyNumberFormat="1" applyFont="1" applyFill="1" applyBorder="1" applyAlignment="1">
      <alignment horizontal="center" vertical="center" wrapText="1"/>
    </xf>
    <xf numFmtId="2" fontId="8" fillId="0" borderId="15" xfId="272" applyNumberFormat="1" applyFont="1" applyFill="1" applyBorder="1" applyAlignment="1">
      <alignment horizontal="left" vertical="center" wrapText="1"/>
    </xf>
    <xf numFmtId="1" fontId="7" fillId="0" borderId="24" xfId="272" applyNumberFormat="1" applyFont="1" applyFill="1" applyBorder="1" applyAlignment="1">
      <alignment horizontal="center" vertical="center" wrapText="1"/>
    </xf>
    <xf numFmtId="169" fontId="15" fillId="0" borderId="15" xfId="52" applyNumberFormat="1" applyFont="1" applyFill="1" applyBorder="1" applyAlignment="1">
      <alignment horizontal="right" vertical="center" wrapText="1"/>
    </xf>
    <xf numFmtId="169" fontId="14" fillId="0" borderId="0" xfId="52" applyNumberFormat="1" applyFont="1" applyFill="1" applyBorder="1" applyAlignment="1">
      <alignment vertical="top" wrapText="1"/>
    </xf>
    <xf numFmtId="175" fontId="14" fillId="0" borderId="15" xfId="52" applyNumberFormat="1" applyFont="1" applyFill="1" applyBorder="1" applyAlignment="1">
      <alignment horizontal="right" vertical="top"/>
    </xf>
    <xf numFmtId="169" fontId="14" fillId="0" borderId="0" xfId="52" applyNumberFormat="1" applyFont="1" applyFill="1" applyBorder="1" applyAlignment="1">
      <alignment vertical="top"/>
    </xf>
    <xf numFmtId="169" fontId="14" fillId="0" borderId="0" xfId="52" applyNumberFormat="1" applyFont="1" applyFill="1" applyBorder="1" applyAlignment="1">
      <alignment horizontal="right" vertical="top"/>
    </xf>
    <xf numFmtId="175" fontId="15" fillId="0" borderId="15" xfId="0" applyNumberFormat="1" applyFont="1" applyBorder="1" applyAlignment="1">
      <alignment horizontal="center" vertical="center" wrapText="1"/>
    </xf>
    <xf numFmtId="175" fontId="15" fillId="0" borderId="15" xfId="38" applyNumberFormat="1" applyFont="1" applyFill="1" applyBorder="1" applyAlignment="1">
      <alignment vertical="center" wrapText="1"/>
    </xf>
    <xf numFmtId="175" fontId="15" fillId="0" borderId="15" xfId="395" applyNumberFormat="1" applyFont="1" applyFill="1" applyBorder="1" applyAlignment="1">
      <alignment vertical="center" wrapText="1"/>
    </xf>
    <xf numFmtId="0" fontId="34" fillId="0" borderId="15" xfId="0" applyFont="1" applyBorder="1" applyAlignment="1">
      <alignment horizontal="left" vertical="center" wrapText="1"/>
    </xf>
    <xf numFmtId="49" fontId="16" fillId="0" borderId="0" xfId="0" applyNumberFormat="1" applyFont="1" applyAlignment="1">
      <alignment horizontal="center" vertical="center" wrapText="1"/>
    </xf>
    <xf numFmtId="0" fontId="16" fillId="0" borderId="40" xfId="0" applyFont="1" applyBorder="1" applyAlignment="1">
      <alignment horizontal="center" vertical="center"/>
    </xf>
    <xf numFmtId="0" fontId="8" fillId="0" borderId="15" xfId="0" applyFont="1" applyBorder="1" applyAlignment="1">
      <alignment horizontal="center" vertical="center" wrapText="1"/>
    </xf>
    <xf numFmtId="0" fontId="8" fillId="0" borderId="15" xfId="0" applyFont="1" applyBorder="1" applyAlignment="1">
      <alignment vertical="center" wrapText="1"/>
    </xf>
    <xf numFmtId="0" fontId="7" fillId="0" borderId="15" xfId="0" applyFont="1" applyBorder="1" applyAlignment="1">
      <alignment horizontal="left" vertical="center" wrapText="1"/>
    </xf>
    <xf numFmtId="0" fontId="95" fillId="0" borderId="0" xfId="160" applyFont="1" applyAlignment="1">
      <alignment vertical="center" wrapText="1"/>
    </xf>
    <xf numFmtId="0" fontId="95" fillId="0" borderId="0" xfId="160" applyFont="1"/>
    <xf numFmtId="0" fontId="15" fillId="0" borderId="15" xfId="160" applyFont="1" applyBorder="1" applyAlignment="1">
      <alignment horizontal="center" vertical="center" wrapText="1"/>
    </xf>
    <xf numFmtId="0" fontId="14" fillId="0" borderId="15" xfId="160" applyFont="1" applyBorder="1" applyAlignment="1">
      <alignment horizontal="center" vertical="center" wrapText="1"/>
    </xf>
    <xf numFmtId="0" fontId="95" fillId="0" borderId="0" xfId="160" applyFont="1" applyAlignment="1">
      <alignment vertical="center"/>
    </xf>
    <xf numFmtId="0" fontId="14" fillId="0" borderId="15" xfId="0" applyFont="1" applyBorder="1" applyAlignment="1">
      <alignment horizontal="center" vertical="center"/>
    </xf>
    <xf numFmtId="0" fontId="15" fillId="0" borderId="26" xfId="160" applyFont="1" applyBorder="1" applyAlignment="1">
      <alignment horizontal="center" vertical="center" wrapText="1"/>
    </xf>
    <xf numFmtId="0" fontId="15" fillId="0" borderId="13" xfId="160" applyFont="1" applyBorder="1" applyAlignment="1">
      <alignment horizontal="center" vertical="center" wrapText="1"/>
    </xf>
    <xf numFmtId="0" fontId="26" fillId="0" borderId="15" xfId="160" applyFont="1" applyBorder="1" applyAlignment="1">
      <alignment horizontal="center" vertical="center"/>
    </xf>
    <xf numFmtId="177" fontId="95" fillId="0" borderId="15" xfId="160" applyNumberFormat="1" applyFont="1" applyBorder="1" applyAlignment="1">
      <alignment vertical="center"/>
    </xf>
    <xf numFmtId="0" fontId="14" fillId="0" borderId="24" xfId="160" applyFont="1" applyBorder="1" applyAlignment="1">
      <alignment horizontal="center" vertical="center"/>
    </xf>
    <xf numFmtId="0" fontId="14" fillId="0" borderId="24" xfId="160" applyFont="1" applyBorder="1" applyAlignment="1">
      <alignment vertical="center" wrapText="1"/>
    </xf>
    <xf numFmtId="43" fontId="95" fillId="0" borderId="24" xfId="160" applyNumberFormat="1" applyFont="1" applyBorder="1" applyAlignment="1">
      <alignment vertical="center"/>
    </xf>
    <xf numFmtId="0" fontId="14" fillId="0" borderId="22" xfId="160" applyFont="1" applyBorder="1" applyAlignment="1">
      <alignment horizontal="center" vertical="center"/>
    </xf>
    <xf numFmtId="0" fontId="14" fillId="0" borderId="22" xfId="160" applyFont="1" applyBorder="1" applyAlignment="1">
      <alignment vertical="center" wrapText="1"/>
    </xf>
    <xf numFmtId="0" fontId="95" fillId="0" borderId="22" xfId="160" applyFont="1" applyBorder="1" applyAlignment="1">
      <alignment vertical="center"/>
    </xf>
    <xf numFmtId="0" fontId="14" fillId="0" borderId="25" xfId="160" applyFont="1" applyBorder="1" applyAlignment="1">
      <alignment horizontal="center" vertical="center"/>
    </xf>
    <xf numFmtId="0" fontId="14" fillId="0" borderId="25" xfId="160" applyFont="1" applyBorder="1" applyAlignment="1">
      <alignment vertical="center" wrapText="1"/>
    </xf>
    <xf numFmtId="43" fontId="95" fillId="0" borderId="25" xfId="160" applyNumberFormat="1" applyFont="1" applyBorder="1" applyAlignment="1">
      <alignment vertical="center"/>
    </xf>
    <xf numFmtId="169" fontId="95" fillId="0" borderId="15" xfId="160" applyNumberFormat="1" applyFont="1" applyBorder="1" applyAlignment="1">
      <alignment vertical="center"/>
    </xf>
    <xf numFmtId="0" fontId="14" fillId="0" borderId="24" xfId="160" applyFont="1" applyBorder="1" applyAlignment="1">
      <alignment horizontal="justify" vertical="center" wrapText="1"/>
    </xf>
    <xf numFmtId="0" fontId="14" fillId="0" borderId="22" xfId="160" applyFont="1" applyBorder="1" applyAlignment="1">
      <alignment horizontal="justify" vertical="center" wrapText="1"/>
    </xf>
    <xf numFmtId="0" fontId="14" fillId="0" borderId="0" xfId="160" applyFont="1" applyAlignment="1">
      <alignment horizontal="center" wrapText="1"/>
    </xf>
    <xf numFmtId="177" fontId="14" fillId="0" borderId="15" xfId="160" applyNumberFormat="1" applyFont="1" applyBorder="1" applyAlignment="1">
      <alignment horizontal="right" vertical="center" wrapText="1"/>
    </xf>
    <xf numFmtId="0" fontId="14" fillId="0" borderId="15" xfId="160" applyFont="1" applyBorder="1" applyAlignment="1">
      <alignment horizontal="center" vertical="center"/>
    </xf>
    <xf numFmtId="0" fontId="14" fillId="0" borderId="25" xfId="160" applyFont="1" applyBorder="1" applyAlignment="1">
      <alignment horizontal="justify" vertical="center" wrapText="1"/>
    </xf>
    <xf numFmtId="0" fontId="8" fillId="0" borderId="0" xfId="0" applyFont="1" applyAlignment="1">
      <alignment horizontal="center" vertical="center"/>
    </xf>
    <xf numFmtId="0" fontId="16" fillId="0" borderId="0" xfId="0" applyFont="1" applyAlignment="1">
      <alignment horizontal="center" vertical="center"/>
    </xf>
    <xf numFmtId="49" fontId="8" fillId="0" borderId="15" xfId="0" applyNumberFormat="1" applyFont="1" applyBorder="1" applyAlignment="1">
      <alignment horizontal="center" vertical="center" wrapText="1"/>
    </xf>
    <xf numFmtId="49" fontId="8" fillId="0" borderId="15" xfId="0" applyNumberFormat="1" applyFont="1" applyBorder="1" applyAlignment="1">
      <alignment horizontal="center" vertical="center"/>
    </xf>
    <xf numFmtId="49" fontId="8" fillId="0" borderId="15" xfId="0" applyNumberFormat="1" applyFont="1" applyBorder="1" applyAlignment="1">
      <alignment horizontal="left" vertical="center" wrapText="1"/>
    </xf>
    <xf numFmtId="4" fontId="8" fillId="0" borderId="15" xfId="0" applyNumberFormat="1" applyFont="1" applyBorder="1" applyAlignment="1">
      <alignment horizontal="right" vertical="center" wrapText="1"/>
    </xf>
    <xf numFmtId="49" fontId="42" fillId="0" borderId="15" xfId="0" applyNumberFormat="1" applyFont="1" applyBorder="1" applyAlignment="1">
      <alignment vertical="center" wrapText="1"/>
    </xf>
    <xf numFmtId="0" fontId="7" fillId="0" borderId="22" xfId="0" applyFont="1" applyBorder="1" applyAlignment="1">
      <alignment vertical="top" wrapText="1"/>
    </xf>
    <xf numFmtId="49" fontId="8" fillId="0" borderId="15" xfId="0" applyNumberFormat="1" applyFont="1" applyBorder="1" applyAlignment="1">
      <alignment vertical="center" wrapText="1"/>
    </xf>
    <xf numFmtId="0" fontId="34" fillId="0" borderId="0" xfId="0" applyFont="1" applyAlignment="1">
      <alignment vertical="center"/>
    </xf>
    <xf numFmtId="0" fontId="96" fillId="0" borderId="0" xfId="160" applyFont="1" applyAlignment="1">
      <alignment vertical="center" wrapText="1"/>
    </xf>
    <xf numFmtId="0" fontId="36"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vertical="top" wrapText="1"/>
    </xf>
    <xf numFmtId="179" fontId="87" fillId="0" borderId="0" xfId="0" applyNumberFormat="1" applyFont="1" applyAlignment="1">
      <alignment horizontal="right" vertical="center" wrapText="1"/>
    </xf>
    <xf numFmtId="0" fontId="34" fillId="0" borderId="0" xfId="0" applyFont="1" applyAlignment="1">
      <alignment vertical="center" wrapText="1"/>
    </xf>
    <xf numFmtId="0" fontId="16" fillId="0" borderId="0" xfId="188" applyFont="1" applyAlignment="1">
      <alignment horizontal="center" vertical="center" wrapText="1"/>
    </xf>
    <xf numFmtId="0" fontId="21" fillId="0" borderId="0" xfId="188" applyFont="1" applyAlignment="1">
      <alignment horizontal="center" vertical="center" wrapText="1"/>
    </xf>
    <xf numFmtId="0" fontId="87" fillId="0" borderId="0" xfId="0" applyFont="1">
      <alignment vertical="top"/>
    </xf>
    <xf numFmtId="0" fontId="21" fillId="0" borderId="15" xfId="0" applyFont="1" applyBorder="1" applyAlignment="1">
      <alignment horizontal="center" vertical="center" wrapText="1"/>
    </xf>
    <xf numFmtId="0" fontId="14" fillId="0" borderId="15" xfId="0" applyFont="1" applyBorder="1" applyAlignment="1">
      <alignment horizontal="left" vertical="center" wrapText="1"/>
    </xf>
    <xf numFmtId="49" fontId="14" fillId="0" borderId="15" xfId="0" quotePrefix="1" applyNumberFormat="1" applyFont="1" applyBorder="1" applyAlignment="1">
      <alignment horizontal="justify" vertical="center" wrapText="1"/>
    </xf>
    <xf numFmtId="0" fontId="24" fillId="0" borderId="0" xfId="0" applyFont="1" applyAlignment="1"/>
    <xf numFmtId="0" fontId="14" fillId="0" borderId="56" xfId="0" applyFont="1" applyBorder="1" applyAlignment="1">
      <alignment horizontal="center" vertical="center" wrapText="1"/>
    </xf>
    <xf numFmtId="49" fontId="14" fillId="0" borderId="20" xfId="0" applyNumberFormat="1" applyFont="1" applyBorder="1" applyAlignment="1">
      <alignment vertical="center" wrapText="1"/>
    </xf>
    <xf numFmtId="0" fontId="14" fillId="0" borderId="19" xfId="0" applyFont="1" applyBorder="1" applyAlignment="1">
      <alignment horizontal="justify" vertical="center" wrapText="1"/>
    </xf>
    <xf numFmtId="0" fontId="14" fillId="0" borderId="57" xfId="0" applyFont="1" applyBorder="1" applyAlignment="1">
      <alignment horizontal="center" vertical="center" wrapText="1"/>
    </xf>
    <xf numFmtId="49" fontId="14" fillId="0" borderId="19" xfId="0" applyNumberFormat="1" applyFont="1" applyBorder="1" applyAlignment="1">
      <alignment vertical="center" wrapText="1"/>
    </xf>
    <xf numFmtId="0" fontId="14" fillId="0" borderId="58" xfId="0" applyFont="1" applyBorder="1" applyAlignment="1">
      <alignment horizontal="center" vertical="center" wrapText="1"/>
    </xf>
    <xf numFmtId="49" fontId="14" fillId="0" borderId="21" xfId="0" applyNumberFormat="1" applyFont="1" applyBorder="1" applyAlignment="1">
      <alignment vertical="center" wrapText="1"/>
    </xf>
    <xf numFmtId="43" fontId="14" fillId="0" borderId="21" xfId="0" applyNumberFormat="1" applyFont="1" applyBorder="1" applyAlignment="1">
      <alignment horizontal="left" vertical="center" wrapText="1"/>
    </xf>
    <xf numFmtId="0" fontId="21" fillId="0" borderId="15" xfId="0" applyFont="1" applyBorder="1" applyAlignment="1">
      <alignment horizontal="left" vertical="center" wrapText="1"/>
    </xf>
    <xf numFmtId="0" fontId="14" fillId="0" borderId="28" xfId="0" applyFont="1" applyBorder="1" applyAlignment="1">
      <alignment horizontal="center" vertical="center" wrapText="1"/>
    </xf>
    <xf numFmtId="0" fontId="14" fillId="0" borderId="49" xfId="0" applyFont="1" applyBorder="1" applyAlignment="1">
      <alignment horizontal="left" vertical="center" wrapText="1"/>
    </xf>
    <xf numFmtId="0" fontId="14" fillId="0" borderId="29" xfId="0" applyFont="1" applyBorder="1" applyAlignment="1">
      <alignment horizontal="center" vertical="center" wrapText="1"/>
    </xf>
    <xf numFmtId="0" fontId="14" fillId="0" borderId="44" xfId="0" applyFont="1" applyBorder="1" applyAlignment="1">
      <alignment horizontal="left" vertical="center" wrapText="1"/>
    </xf>
    <xf numFmtId="0" fontId="14" fillId="0" borderId="44" xfId="0" applyFont="1" applyBorder="1" applyAlignment="1">
      <alignment horizontal="justify" vertical="center" wrapText="1"/>
    </xf>
    <xf numFmtId="49" fontId="14" fillId="0" borderId="50" xfId="0" applyNumberFormat="1" applyFont="1" applyBorder="1" applyAlignment="1">
      <alignment horizontal="justify" vertical="center" wrapText="1"/>
    </xf>
    <xf numFmtId="49" fontId="15" fillId="0" borderId="15" xfId="153" applyNumberFormat="1" applyFont="1" applyBorder="1" applyAlignment="1">
      <alignment horizontal="justify" vertical="center" wrapText="1"/>
    </xf>
    <xf numFmtId="49" fontId="14" fillId="0" borderId="24" xfId="153" applyNumberFormat="1" applyFont="1" applyBorder="1" applyAlignment="1">
      <alignment horizontal="justify" vertical="center" wrapText="1"/>
    </xf>
    <xf numFmtId="0" fontId="14" fillId="0" borderId="22" xfId="0" applyFont="1" applyBorder="1" applyAlignment="1">
      <alignment horizontal="justify" vertical="center"/>
    </xf>
    <xf numFmtId="49" fontId="14" fillId="0" borderId="22" xfId="153" applyNumberFormat="1" applyFont="1" applyBorder="1" applyAlignment="1">
      <alignment horizontal="justify" vertical="center" wrapText="1"/>
    </xf>
    <xf numFmtId="177" fontId="14" fillId="0" borderId="22" xfId="0" applyNumberFormat="1" applyFont="1" applyBorder="1" applyAlignment="1">
      <alignment vertical="center" wrapText="1"/>
    </xf>
    <xf numFmtId="0" fontId="14" fillId="0" borderId="22" xfId="0" applyFont="1" applyBorder="1" applyAlignment="1">
      <alignment horizontal="left" vertical="center" wrapText="1"/>
    </xf>
    <xf numFmtId="0" fontId="14" fillId="0" borderId="22" xfId="153" applyFont="1" applyBorder="1" applyAlignment="1">
      <alignment horizontal="justify" vertical="center" wrapText="1"/>
    </xf>
    <xf numFmtId="177" fontId="14" fillId="0" borderId="25" xfId="0" applyNumberFormat="1" applyFont="1" applyBorder="1" applyAlignment="1">
      <alignment vertical="center" wrapText="1"/>
    </xf>
    <xf numFmtId="0" fontId="31" fillId="0" borderId="30" xfId="0" applyFont="1" applyBorder="1" applyAlignment="1">
      <alignment vertical="center" wrapText="1"/>
    </xf>
    <xf numFmtId="0" fontId="10" fillId="0" borderId="0" xfId="0" applyFont="1" applyAlignment="1">
      <alignment horizontal="center"/>
    </xf>
    <xf numFmtId="0" fontId="31" fillId="0" borderId="0" xfId="0" applyFont="1" applyAlignment="1">
      <alignment horizontal="left" vertical="center" wrapText="1"/>
    </xf>
    <xf numFmtId="0" fontId="10" fillId="0" borderId="0" xfId="0" applyFont="1" applyAlignment="1"/>
    <xf numFmtId="0" fontId="108" fillId="0" borderId="15" xfId="0" applyFont="1" applyBorder="1" applyAlignment="1">
      <alignment horizontal="center" vertical="center" wrapText="1"/>
    </xf>
    <xf numFmtId="0" fontId="14" fillId="0" borderId="51" xfId="0" applyFont="1" applyBorder="1" applyAlignment="1">
      <alignment horizontal="center" vertical="center" wrapText="1"/>
    </xf>
    <xf numFmtId="0" fontId="108" fillId="0" borderId="24" xfId="0" applyFont="1" applyBorder="1" applyAlignment="1">
      <alignment horizontal="center" vertical="center" wrapText="1"/>
    </xf>
    <xf numFmtId="177" fontId="14" fillId="0" borderId="15" xfId="0" applyNumberFormat="1" applyFont="1" applyBorder="1" applyAlignment="1">
      <alignment horizontal="center" vertical="center" wrapText="1"/>
    </xf>
    <xf numFmtId="0" fontId="16" fillId="0" borderId="15" xfId="0" applyFont="1" applyBorder="1" applyAlignment="1">
      <alignment horizontal="justify" vertical="center" wrapText="1"/>
    </xf>
    <xf numFmtId="0" fontId="41" fillId="0" borderId="0" xfId="0" applyFont="1" applyAlignment="1"/>
    <xf numFmtId="0" fontId="16" fillId="0" borderId="24" xfId="0" applyFont="1" applyBorder="1" applyAlignment="1">
      <alignment horizontal="center" vertical="center" wrapText="1"/>
    </xf>
    <xf numFmtId="0" fontId="16" fillId="0" borderId="24" xfId="0" applyFont="1" applyBorder="1" applyAlignment="1">
      <alignment vertical="center" wrapText="1"/>
    </xf>
    <xf numFmtId="0" fontId="31" fillId="0" borderId="24" xfId="0" applyFont="1" applyBorder="1" applyAlignment="1">
      <alignment horizontal="center" vertical="center" wrapText="1"/>
    </xf>
    <xf numFmtId="177" fontId="16" fillId="0" borderId="24" xfId="0" applyNumberFormat="1" applyFont="1" applyBorder="1" applyAlignment="1">
      <alignment horizontal="center" vertical="center" wrapText="1"/>
    </xf>
    <xf numFmtId="0" fontId="16" fillId="0" borderId="25" xfId="0" applyFont="1" applyBorder="1" applyAlignment="1">
      <alignment horizontal="center" vertical="center" wrapText="1"/>
    </xf>
    <xf numFmtId="0" fontId="16" fillId="0" borderId="25" xfId="0" applyFont="1" applyBorder="1" applyAlignment="1">
      <alignment vertical="center" wrapText="1"/>
    </xf>
    <xf numFmtId="0" fontId="31" fillId="0" borderId="25" xfId="0" applyFont="1" applyBorder="1" applyAlignment="1">
      <alignment horizontal="center" vertical="center" wrapText="1"/>
    </xf>
    <xf numFmtId="177" fontId="16" fillId="0" borderId="25" xfId="0" applyNumberFormat="1" applyFont="1" applyBorder="1" applyAlignment="1">
      <alignment horizontal="center" vertical="center" wrapText="1"/>
    </xf>
    <xf numFmtId="0" fontId="16" fillId="0" borderId="15" xfId="0" quotePrefix="1" applyFont="1" applyBorder="1" applyAlignment="1">
      <alignment horizontal="justify" vertical="center" wrapText="1"/>
    </xf>
    <xf numFmtId="0" fontId="14" fillId="0" borderId="15" xfId="0" applyFont="1" applyBorder="1" applyAlignment="1"/>
    <xf numFmtId="0" fontId="9" fillId="0" borderId="0" xfId="0" applyFont="1" applyAlignment="1">
      <alignment horizontal="center"/>
    </xf>
    <xf numFmtId="43" fontId="14" fillId="0" borderId="0" xfId="52" applyFont="1" applyFill="1" applyAlignment="1">
      <alignment wrapText="1"/>
    </xf>
    <xf numFmtId="43" fontId="16" fillId="0" borderId="0" xfId="52" applyFont="1" applyFill="1" applyAlignment="1">
      <alignment wrapText="1"/>
    </xf>
    <xf numFmtId="43" fontId="6" fillId="0" borderId="0" xfId="52" applyFont="1" applyFill="1" applyAlignment="1"/>
    <xf numFmtId="0" fontId="7" fillId="0" borderId="15" xfId="0" quotePrefix="1" applyFont="1" applyBorder="1" applyAlignment="1">
      <alignment horizontal="center" vertical="center"/>
    </xf>
    <xf numFmtId="199" fontId="7" fillId="0" borderId="15" xfId="0" applyNumberFormat="1" applyFont="1" applyBorder="1" applyAlignment="1">
      <alignment horizontal="center" vertical="center"/>
    </xf>
    <xf numFmtId="4" fontId="8" fillId="0" borderId="15" xfId="0" applyNumberFormat="1" applyFont="1" applyBorder="1" applyAlignment="1">
      <alignment horizontal="right" vertical="center"/>
    </xf>
    <xf numFmtId="0" fontId="8" fillId="0" borderId="15" xfId="0" applyFont="1" applyBorder="1" applyAlignment="1">
      <alignment horizontal="left" vertical="center" wrapText="1"/>
    </xf>
    <xf numFmtId="4" fontId="7" fillId="0" borderId="15" xfId="0" applyNumberFormat="1" applyFont="1" applyBorder="1" applyAlignment="1">
      <alignment horizontal="right" vertical="center"/>
    </xf>
    <xf numFmtId="4" fontId="7" fillId="0" borderId="38" xfId="0" applyNumberFormat="1" applyFont="1" applyBorder="1" applyAlignment="1">
      <alignment horizontal="right" vertical="center"/>
    </xf>
    <xf numFmtId="0" fontId="8" fillId="0" borderId="15" xfId="0" applyFont="1" applyBorder="1" applyAlignment="1">
      <alignment horizontal="left" vertical="center"/>
    </xf>
    <xf numFmtId="0" fontId="7" fillId="0" borderId="15" xfId="0" applyFont="1" applyBorder="1" applyAlignment="1">
      <alignment horizontal="justify" vertical="center"/>
    </xf>
    <xf numFmtId="4" fontId="7" fillId="0" borderId="15" xfId="0" applyNumberFormat="1" applyFont="1" applyBorder="1" applyAlignment="1">
      <alignment horizontal="right" vertical="center" wrapText="1"/>
    </xf>
    <xf numFmtId="49" fontId="14" fillId="0" borderId="25" xfId="52" applyNumberFormat="1" applyFont="1" applyFill="1" applyBorder="1" applyAlignment="1">
      <alignment vertical="center" wrapText="1"/>
    </xf>
    <xf numFmtId="177" fontId="14" fillId="0" borderId="25" xfId="52" applyNumberFormat="1" applyFont="1" applyFill="1" applyBorder="1" applyAlignment="1">
      <alignment horizontal="right" vertical="center" wrapText="1"/>
    </xf>
    <xf numFmtId="169" fontId="14" fillId="0" borderId="15" xfId="52" applyNumberFormat="1" applyFont="1" applyFill="1" applyBorder="1" applyAlignment="1">
      <alignment horizontal="center" vertical="center" wrapText="1"/>
    </xf>
    <xf numFmtId="175" fontId="14" fillId="0" borderId="15" xfId="52" applyNumberFormat="1" applyFont="1" applyFill="1" applyBorder="1" applyAlignment="1">
      <alignment horizontal="center" vertical="center" wrapText="1"/>
    </xf>
    <xf numFmtId="0" fontId="16" fillId="0" borderId="0" xfId="0" quotePrefix="1" applyFont="1" applyAlignment="1">
      <alignment horizontal="justify" vertical="center" wrapText="1"/>
    </xf>
    <xf numFmtId="0" fontId="16" fillId="0" borderId="0" xfId="0" applyFont="1" applyAlignment="1">
      <alignment horizontal="justify" vertical="center" wrapText="1"/>
    </xf>
    <xf numFmtId="49" fontId="14" fillId="0" borderId="0" xfId="152" applyNumberFormat="1" applyFont="1" applyAlignment="1">
      <alignment horizontal="center" vertical="center"/>
    </xf>
    <xf numFmtId="49" fontId="14" fillId="0" borderId="0" xfId="152" applyNumberFormat="1" applyFont="1" applyAlignment="1">
      <alignment vertical="center"/>
    </xf>
    <xf numFmtId="0" fontId="15" fillId="0" borderId="0" xfId="152" applyFont="1" applyAlignment="1">
      <alignment horizontal="center" vertical="center" wrapText="1"/>
    </xf>
    <xf numFmtId="0" fontId="32" fillId="0" borderId="0" xfId="0" applyFont="1" applyAlignment="1">
      <alignment vertical="center" wrapText="1"/>
    </xf>
    <xf numFmtId="0" fontId="16" fillId="0" borderId="40" xfId="152" applyFont="1" applyBorder="1" applyAlignment="1">
      <alignment horizontal="center" vertical="center" wrapText="1"/>
    </xf>
    <xf numFmtId="49" fontId="15" fillId="0" borderId="15" xfId="152" applyNumberFormat="1" applyFont="1" applyBorder="1" applyAlignment="1">
      <alignment horizontal="center" vertical="center" wrapText="1"/>
    </xf>
    <xf numFmtId="0" fontId="15" fillId="0" borderId="15" xfId="152" applyFont="1" applyBorder="1" applyAlignment="1">
      <alignment vertical="center" wrapText="1"/>
    </xf>
    <xf numFmtId="0" fontId="15" fillId="0" borderId="15" xfId="152" applyFont="1" applyBorder="1" applyAlignment="1">
      <alignment horizontal="center" vertical="center" wrapText="1"/>
    </xf>
    <xf numFmtId="49" fontId="15" fillId="0" borderId="15" xfId="152" applyNumberFormat="1" applyFont="1" applyBorder="1" applyAlignment="1">
      <alignment horizontal="left" vertical="center" wrapText="1"/>
    </xf>
    <xf numFmtId="49" fontId="14" fillId="0" borderId="15" xfId="152" applyNumberFormat="1" applyFont="1" applyBorder="1" applyAlignment="1">
      <alignment vertical="center" wrapText="1"/>
    </xf>
    <xf numFmtId="0" fontId="14" fillId="0" borderId="15" xfId="152" applyFont="1" applyBorder="1" applyAlignment="1">
      <alignment horizontal="center" vertical="center" wrapText="1"/>
    </xf>
    <xf numFmtId="49" fontId="14" fillId="0" borderId="15" xfId="0" applyNumberFormat="1" applyFont="1" applyBorder="1" applyAlignment="1">
      <alignment vertical="center" wrapText="1"/>
    </xf>
    <xf numFmtId="0" fontId="14" fillId="0" borderId="24" xfId="152" applyFont="1" applyBorder="1" applyAlignment="1">
      <alignment horizontal="center" vertical="center" wrapText="1"/>
    </xf>
    <xf numFmtId="49" fontId="14" fillId="0" borderId="24" xfId="190" applyNumberFormat="1" applyFont="1" applyBorder="1" applyAlignment="1">
      <alignment horizontal="left" vertical="center" wrapText="1"/>
    </xf>
    <xf numFmtId="49" fontId="14" fillId="0" borderId="24" xfId="190" applyNumberFormat="1" applyFont="1" applyBorder="1" applyAlignment="1">
      <alignment vertical="center" wrapText="1"/>
    </xf>
    <xf numFmtId="0" fontId="14" fillId="0" borderId="22" xfId="152" applyFont="1" applyBorder="1" applyAlignment="1">
      <alignment horizontal="center" vertical="center" wrapText="1"/>
    </xf>
    <xf numFmtId="49" fontId="14" fillId="0" borderId="22" xfId="190" applyNumberFormat="1" applyFont="1" applyBorder="1" applyAlignment="1">
      <alignment horizontal="left" vertical="center" wrapText="1"/>
    </xf>
    <xf numFmtId="49" fontId="14" fillId="0" borderId="22" xfId="190" applyNumberFormat="1" applyFont="1" applyBorder="1" applyAlignment="1">
      <alignment vertical="center" wrapText="1"/>
    </xf>
    <xf numFmtId="0" fontId="14" fillId="0" borderId="25" xfId="152" applyFont="1" applyBorder="1" applyAlignment="1">
      <alignment horizontal="center" vertical="center" wrapText="1"/>
    </xf>
    <xf numFmtId="49" fontId="15" fillId="0" borderId="15" xfId="152" applyNumberFormat="1" applyFont="1" applyBorder="1" applyAlignment="1">
      <alignment vertical="center" wrapText="1"/>
    </xf>
    <xf numFmtId="49" fontId="14" fillId="0" borderId="24" xfId="0" applyNumberFormat="1" applyFont="1" applyBorder="1" applyAlignment="1">
      <alignment horizontal="justify" vertical="center" wrapText="1"/>
    </xf>
    <xf numFmtId="0" fontId="15" fillId="0" borderId="27" xfId="152" applyFont="1" applyBorder="1" applyAlignment="1">
      <alignment horizontal="center" vertical="center" wrapText="1"/>
    </xf>
    <xf numFmtId="49" fontId="15" fillId="0" borderId="27" xfId="0" applyNumberFormat="1" applyFont="1" applyBorder="1" applyAlignment="1">
      <alignment vertical="center" wrapText="1"/>
    </xf>
    <xf numFmtId="49" fontId="14" fillId="0" borderId="24" xfId="0" applyNumberFormat="1" applyFont="1" applyBorder="1" applyAlignment="1">
      <alignment horizontal="left" vertical="center" wrapText="1"/>
    </xf>
    <xf numFmtId="49" fontId="14" fillId="0" borderId="22" xfId="0" applyNumberFormat="1" applyFont="1" applyBorder="1" applyAlignment="1">
      <alignment horizontal="left" vertical="center" wrapText="1"/>
    </xf>
    <xf numFmtId="49" fontId="14" fillId="0" borderId="25" xfId="0" applyNumberFormat="1" applyFont="1" applyBorder="1" applyAlignment="1">
      <alignment horizontal="left" vertical="center" wrapText="1"/>
    </xf>
    <xf numFmtId="0" fontId="14" fillId="0" borderId="24" xfId="152" quotePrefix="1" applyFont="1" applyBorder="1" applyAlignment="1">
      <alignment horizontal="center" vertical="center" wrapText="1"/>
    </xf>
    <xf numFmtId="49" fontId="14" fillId="0" borderId="24" xfId="152" quotePrefix="1" applyNumberFormat="1" applyFont="1" applyBorder="1" applyAlignment="1">
      <alignment horizontal="left" vertical="center" wrapText="1"/>
    </xf>
    <xf numFmtId="49" fontId="14" fillId="0" borderId="24" xfId="152" applyNumberFormat="1" applyFont="1" applyBorder="1" applyAlignment="1">
      <alignment vertical="center" wrapText="1"/>
    </xf>
    <xf numFmtId="0" fontId="14" fillId="0" borderId="22" xfId="152" quotePrefix="1" applyFont="1" applyBorder="1" applyAlignment="1">
      <alignment horizontal="center" vertical="center" wrapText="1"/>
    </xf>
    <xf numFmtId="49" fontId="14" fillId="0" borderId="22" xfId="152" quotePrefix="1" applyNumberFormat="1" applyFont="1" applyBorder="1" applyAlignment="1">
      <alignment horizontal="left" vertical="center" wrapText="1"/>
    </xf>
    <xf numFmtId="49" fontId="14" fillId="0" borderId="22" xfId="152" applyNumberFormat="1" applyFont="1" applyBorder="1" applyAlignment="1">
      <alignment vertical="center" wrapText="1"/>
    </xf>
    <xf numFmtId="0" fontId="14" fillId="0" borderId="25" xfId="152" quotePrefix="1" applyFont="1" applyBorder="1" applyAlignment="1">
      <alignment horizontal="center" vertical="center" wrapText="1"/>
    </xf>
    <xf numFmtId="0" fontId="14" fillId="0" borderId="0" xfId="152" applyFont="1" applyAlignment="1">
      <alignment horizontal="center" vertical="center" wrapText="1"/>
    </xf>
    <xf numFmtId="0" fontId="15" fillId="0" borderId="0" xfId="152" applyFont="1" applyAlignment="1">
      <alignment vertical="center" wrapText="1"/>
    </xf>
    <xf numFmtId="0" fontId="14" fillId="0" borderId="0" xfId="152" applyFont="1" applyAlignment="1">
      <alignment vertical="center" wrapText="1"/>
    </xf>
    <xf numFmtId="175" fontId="14" fillId="0" borderId="15" xfId="152" applyNumberFormat="1" applyFont="1" applyBorder="1" applyAlignment="1">
      <alignment horizontal="center" vertical="center" wrapText="1"/>
    </xf>
    <xf numFmtId="0" fontId="8" fillId="0" borderId="15" xfId="152" applyFont="1" applyBorder="1" applyAlignment="1">
      <alignment horizontal="center" vertical="center" wrapText="1"/>
    </xf>
    <xf numFmtId="0" fontId="8" fillId="0" borderId="15" xfId="152" applyFont="1" applyBorder="1" applyAlignment="1">
      <alignment vertical="center" wrapText="1"/>
    </xf>
    <xf numFmtId="49" fontId="8" fillId="0" borderId="15" xfId="152" applyNumberFormat="1" applyFont="1" applyBorder="1" applyAlignment="1">
      <alignment horizontal="left" vertical="center" wrapText="1"/>
    </xf>
    <xf numFmtId="0" fontId="7" fillId="0" borderId="24" xfId="152" applyFont="1" applyBorder="1" applyAlignment="1">
      <alignment horizontal="center" vertical="center" wrapText="1"/>
    </xf>
    <xf numFmtId="49" fontId="7" fillId="0" borderId="24" xfId="0" applyNumberFormat="1" applyFont="1" applyBorder="1" applyAlignment="1">
      <alignment vertical="center" wrapText="1"/>
    </xf>
    <xf numFmtId="0" fontId="7" fillId="0" borderId="22" xfId="152" applyFont="1" applyBorder="1" applyAlignment="1">
      <alignment horizontal="center" vertical="center" wrapText="1"/>
    </xf>
    <xf numFmtId="49" fontId="7" fillId="0" borderId="22" xfId="0" applyNumberFormat="1" applyFont="1" applyBorder="1" applyAlignment="1">
      <alignment vertical="center" wrapText="1"/>
    </xf>
    <xf numFmtId="49" fontId="7" fillId="0" borderId="25" xfId="0" applyNumberFormat="1" applyFont="1" applyBorder="1" applyAlignment="1">
      <alignment vertical="center" wrapText="1"/>
    </xf>
    <xf numFmtId="0" fontId="42" fillId="0" borderId="15" xfId="152" applyFont="1" applyBorder="1" applyAlignment="1">
      <alignment horizontal="center" vertical="center" wrapText="1"/>
    </xf>
    <xf numFmtId="49" fontId="42" fillId="0" borderId="15" xfId="152" applyNumberFormat="1" applyFont="1" applyBorder="1" applyAlignment="1">
      <alignment horizontal="left" vertical="center" wrapText="1"/>
    </xf>
    <xf numFmtId="49" fontId="7" fillId="0" borderId="22" xfId="383" applyNumberFormat="1" applyFont="1" applyBorder="1" applyAlignment="1">
      <alignment vertical="center" wrapText="1"/>
    </xf>
    <xf numFmtId="0" fontId="7" fillId="0" borderId="25" xfId="152" applyFont="1" applyBorder="1" applyAlignment="1">
      <alignment horizontal="center" vertical="center" wrapText="1"/>
    </xf>
    <xf numFmtId="0" fontId="42" fillId="0" borderId="15" xfId="152" applyFont="1" applyBorder="1" applyAlignment="1">
      <alignment horizontal="justify" vertical="center" wrapText="1"/>
    </xf>
    <xf numFmtId="0" fontId="8" fillId="0" borderId="15" xfId="152" applyFont="1" applyBorder="1" applyAlignment="1">
      <alignment horizontal="justify" vertical="center" wrapText="1"/>
    </xf>
    <xf numFmtId="49" fontId="42" fillId="0" borderId="15" xfId="187" applyNumberFormat="1" applyFont="1" applyBorder="1" applyAlignment="1">
      <alignment horizontal="left" vertical="center" wrapText="1"/>
    </xf>
    <xf numFmtId="1" fontId="7" fillId="0" borderId="15" xfId="0" applyNumberFormat="1" applyFont="1" applyBorder="1" applyAlignment="1">
      <alignment horizontal="justify" vertical="center" wrapText="1"/>
    </xf>
    <xf numFmtId="0" fontId="7" fillId="0" borderId="15" xfId="152" applyFont="1" applyBorder="1" applyAlignment="1">
      <alignment horizontal="center" vertical="center" wrapText="1"/>
    </xf>
    <xf numFmtId="49" fontId="7" fillId="0" borderId="15" xfId="0" applyNumberFormat="1" applyFont="1" applyBorder="1" applyAlignment="1">
      <alignment horizontal="left" vertical="center" wrapText="1"/>
    </xf>
    <xf numFmtId="0" fontId="40" fillId="0" borderId="24" xfId="152" applyFont="1" applyBorder="1" applyAlignment="1">
      <alignment horizontal="center" vertical="center" wrapText="1"/>
    </xf>
    <xf numFmtId="49" fontId="40" fillId="0" borderId="24" xfId="0" applyNumberFormat="1" applyFont="1" applyBorder="1" applyAlignment="1">
      <alignment horizontal="left" vertical="center" wrapText="1"/>
    </xf>
    <xf numFmtId="0" fontId="40" fillId="0" borderId="25" xfId="152" applyFont="1" applyBorder="1" applyAlignment="1">
      <alignment horizontal="center" vertical="center" wrapText="1"/>
    </xf>
    <xf numFmtId="49" fontId="40" fillId="0" borderId="25" xfId="0" applyNumberFormat="1" applyFont="1" applyBorder="1" applyAlignment="1">
      <alignment horizontal="left" vertical="center" wrapText="1"/>
    </xf>
    <xf numFmtId="0" fontId="40" fillId="0" borderId="22" xfId="152" applyFont="1" applyBorder="1" applyAlignment="1">
      <alignment horizontal="center" vertical="center" wrapText="1"/>
    </xf>
    <xf numFmtId="49" fontId="40" fillId="0" borderId="22" xfId="0" applyNumberFormat="1" applyFont="1" applyBorder="1" applyAlignment="1">
      <alignment horizontal="left" vertical="center" wrapText="1"/>
    </xf>
    <xf numFmtId="0" fontId="42" fillId="0" borderId="15" xfId="0" applyFont="1" applyBorder="1" applyAlignment="1">
      <alignment horizontal="justify" vertical="center" wrapText="1"/>
    </xf>
    <xf numFmtId="177" fontId="7" fillId="0" borderId="15" xfId="0" applyNumberFormat="1" applyFont="1" applyBorder="1" applyAlignment="1" applyProtection="1">
      <alignment vertical="center" wrapText="1"/>
      <protection locked="0"/>
    </xf>
    <xf numFmtId="49" fontId="40" fillId="0" borderId="24" xfId="152" applyNumberFormat="1" applyFont="1" applyBorder="1" applyAlignment="1">
      <alignment vertical="center" wrapText="1"/>
    </xf>
    <xf numFmtId="49" fontId="40" fillId="0" borderId="24" xfId="152" applyNumberFormat="1" applyFont="1" applyBorder="1" applyAlignment="1">
      <alignment horizontal="left" vertical="center" wrapText="1"/>
    </xf>
    <xf numFmtId="49" fontId="40" fillId="0" borderId="22" xfId="152" applyNumberFormat="1" applyFont="1" applyBorder="1" applyAlignment="1">
      <alignment vertical="center" wrapText="1"/>
    </xf>
    <xf numFmtId="49" fontId="40" fillId="0" borderId="22" xfId="152" applyNumberFormat="1" applyFont="1" applyBorder="1" applyAlignment="1">
      <alignment horizontal="left" vertical="center" wrapText="1"/>
    </xf>
    <xf numFmtId="49" fontId="40" fillId="0" borderId="25" xfId="152" applyNumberFormat="1" applyFont="1" applyBorder="1" applyAlignment="1">
      <alignment vertical="center" wrapText="1"/>
    </xf>
    <xf numFmtId="49" fontId="40" fillId="0" borderId="25" xfId="152" applyNumberFormat="1" applyFont="1" applyBorder="1" applyAlignment="1">
      <alignment horizontal="left" vertical="center" wrapText="1"/>
    </xf>
    <xf numFmtId="0" fontId="7" fillId="0" borderId="15" xfId="0" applyFont="1" applyBorder="1" applyAlignment="1">
      <alignment horizontal="left" vertical="center"/>
    </xf>
    <xf numFmtId="0" fontId="40" fillId="0" borderId="24" xfId="383" applyFont="1" applyBorder="1" applyAlignment="1">
      <alignment horizontal="left" vertical="center" wrapText="1"/>
    </xf>
    <xf numFmtId="177" fontId="40" fillId="0" borderId="24" xfId="383" applyNumberFormat="1" applyFont="1" applyBorder="1" applyAlignment="1">
      <alignment vertical="center" wrapText="1"/>
    </xf>
    <xf numFmtId="49" fontId="40" fillId="0" borderId="24" xfId="383" applyNumberFormat="1" applyFont="1" applyBorder="1" applyAlignment="1">
      <alignment vertical="center" wrapText="1"/>
    </xf>
    <xf numFmtId="0" fontId="40" fillId="0" borderId="22" xfId="383" applyFont="1" applyBorder="1" applyAlignment="1">
      <alignment horizontal="left" vertical="center" wrapText="1"/>
    </xf>
    <xf numFmtId="177" fontId="40" fillId="0" borderId="22" xfId="383" applyNumberFormat="1" applyFont="1" applyBorder="1" applyAlignment="1">
      <alignment vertical="center" wrapText="1"/>
    </xf>
    <xf numFmtId="49" fontId="40" fillId="0" borderId="22" xfId="383" applyNumberFormat="1" applyFont="1" applyBorder="1" applyAlignment="1">
      <alignment vertical="center" wrapText="1"/>
    </xf>
    <xf numFmtId="0" fontId="40" fillId="0" borderId="25" xfId="383" applyFont="1" applyBorder="1" applyAlignment="1">
      <alignment horizontal="left" vertical="center" wrapText="1"/>
    </xf>
    <xf numFmtId="177" fontId="40" fillId="0" borderId="25" xfId="383" applyNumberFormat="1" applyFont="1" applyBorder="1" applyAlignment="1">
      <alignment vertical="center" wrapText="1"/>
    </xf>
    <xf numFmtId="49" fontId="40" fillId="0" borderId="25" xfId="383" applyNumberFormat="1" applyFont="1" applyBorder="1" applyAlignment="1">
      <alignment vertical="center" wrapText="1"/>
    </xf>
    <xf numFmtId="49" fontId="40" fillId="0" borderId="24" xfId="152" applyNumberFormat="1" applyFont="1" applyBorder="1" applyAlignment="1">
      <alignment wrapText="1"/>
    </xf>
    <xf numFmtId="177" fontId="40" fillId="0" borderId="24" xfId="152" applyNumberFormat="1" applyFont="1" applyBorder="1" applyAlignment="1">
      <alignment horizontal="right" vertical="center"/>
    </xf>
    <xf numFmtId="49" fontId="40" fillId="0" borderId="24" xfId="152" applyNumberFormat="1" applyFont="1" applyBorder="1"/>
    <xf numFmtId="49" fontId="40" fillId="0" borderId="22" xfId="152" applyNumberFormat="1" applyFont="1" applyBorder="1" applyAlignment="1">
      <alignment wrapText="1"/>
    </xf>
    <xf numFmtId="177" fontId="40" fillId="0" borderId="22" xfId="152" applyNumberFormat="1" applyFont="1" applyBorder="1" applyAlignment="1">
      <alignment horizontal="right" vertical="center"/>
    </xf>
    <xf numFmtId="49" fontId="40" fillId="0" borderId="22" xfId="152" applyNumberFormat="1" applyFont="1" applyBorder="1"/>
    <xf numFmtId="49" fontId="40" fillId="0" borderId="22" xfId="152" applyNumberFormat="1" applyFont="1" applyBorder="1" applyAlignment="1">
      <alignment vertical="center"/>
    </xf>
    <xf numFmtId="49" fontId="40" fillId="0" borderId="25" xfId="152" applyNumberFormat="1" applyFont="1" applyBorder="1"/>
    <xf numFmtId="177" fontId="40" fillId="0" borderId="25" xfId="152" applyNumberFormat="1" applyFont="1" applyBorder="1"/>
    <xf numFmtId="175" fontId="40" fillId="0" borderId="22" xfId="0" applyNumberFormat="1" applyFont="1" applyBorder="1" applyAlignment="1">
      <alignment horizontal="right" vertical="center" wrapText="1"/>
    </xf>
    <xf numFmtId="49" fontId="40" fillId="0" borderId="84" xfId="0" applyNumberFormat="1" applyFont="1" applyBorder="1" applyAlignment="1">
      <alignment vertical="center" wrapText="1"/>
    </xf>
    <xf numFmtId="177" fontId="7" fillId="0" borderId="24" xfId="187" applyNumberFormat="1" applyFont="1" applyBorder="1" applyAlignment="1">
      <alignment horizontal="right" vertical="center" wrapText="1"/>
    </xf>
    <xf numFmtId="0" fontId="7" fillId="0" borderId="24" xfId="0" applyFont="1" applyBorder="1" applyAlignment="1">
      <alignment horizontal="justify" vertical="center"/>
    </xf>
    <xf numFmtId="177" fontId="7" fillId="0" borderId="22" xfId="187" applyNumberFormat="1" applyFont="1" applyBorder="1" applyAlignment="1">
      <alignment horizontal="right" vertical="center" wrapText="1"/>
    </xf>
    <xf numFmtId="0" fontId="7" fillId="0" borderId="22" xfId="0" applyFont="1" applyBorder="1" applyAlignment="1">
      <alignment horizontal="justify" vertical="center"/>
    </xf>
    <xf numFmtId="177" fontId="7" fillId="0" borderId="25" xfId="187" applyNumberFormat="1" applyFont="1" applyBorder="1" applyAlignment="1">
      <alignment horizontal="right" vertical="center" wrapText="1"/>
    </xf>
    <xf numFmtId="0" fontId="7" fillId="0" borderId="25" xfId="0" applyFont="1" applyBorder="1" applyAlignment="1">
      <alignment horizontal="justify" vertical="center"/>
    </xf>
    <xf numFmtId="0" fontId="8" fillId="0" borderId="31" xfId="152" applyFont="1" applyBorder="1" applyAlignment="1">
      <alignment horizontal="center" vertical="center" wrapText="1"/>
    </xf>
    <xf numFmtId="49" fontId="8" fillId="0" borderId="31" xfId="0" applyNumberFormat="1" applyFont="1" applyBorder="1" applyAlignment="1">
      <alignment vertical="center" wrapText="1"/>
    </xf>
    <xf numFmtId="177" fontId="8" fillId="0" borderId="31" xfId="187" applyNumberFormat="1" applyFont="1" applyBorder="1" applyAlignment="1">
      <alignment horizontal="right" vertical="center" wrapText="1"/>
    </xf>
    <xf numFmtId="0" fontId="8" fillId="0" borderId="31" xfId="0" applyFont="1" applyBorder="1" applyAlignment="1">
      <alignment horizontal="justify" vertical="center"/>
    </xf>
    <xf numFmtId="0" fontId="40" fillId="0" borderId="0" xfId="152" applyFont="1" applyAlignment="1">
      <alignment horizontal="center" vertical="center" wrapText="1"/>
    </xf>
    <xf numFmtId="49" fontId="7" fillId="0" borderId="0" xfId="0" applyNumberFormat="1" applyFont="1" applyAlignment="1">
      <alignment vertical="center" wrapText="1"/>
    </xf>
    <xf numFmtId="177" fontId="7" fillId="0" borderId="0" xfId="187" applyNumberFormat="1" applyFont="1" applyAlignment="1">
      <alignment horizontal="right" vertical="center" wrapText="1"/>
    </xf>
    <xf numFmtId="0" fontId="7" fillId="0" borderId="0" xfId="0" applyFont="1" applyAlignment="1">
      <alignment horizontal="justify" vertical="center"/>
    </xf>
    <xf numFmtId="175" fontId="7" fillId="0" borderId="22" xfId="187" applyNumberFormat="1" applyFont="1" applyBorder="1" applyAlignment="1">
      <alignment horizontal="right" vertical="center" wrapText="1"/>
    </xf>
    <xf numFmtId="49" fontId="7" fillId="0" borderId="22" xfId="0" applyNumberFormat="1" applyFont="1" applyBorder="1" applyAlignment="1">
      <alignment vertical="center"/>
    </xf>
    <xf numFmtId="0" fontId="7" fillId="0" borderId="22" xfId="153" applyFont="1" applyBorder="1" applyAlignment="1">
      <alignment horizontal="left" vertical="center" wrapText="1"/>
    </xf>
    <xf numFmtId="175" fontId="7" fillId="0" borderId="22" xfId="383" applyNumberFormat="1" applyFont="1" applyBorder="1" applyAlignment="1">
      <alignment vertical="center" wrapText="1"/>
    </xf>
    <xf numFmtId="175" fontId="7" fillId="0" borderId="25" xfId="187" applyNumberFormat="1" applyFont="1" applyBorder="1" applyAlignment="1">
      <alignment horizontal="right" vertical="center" wrapText="1"/>
    </xf>
    <xf numFmtId="0" fontId="7" fillId="0" borderId="25" xfId="152" applyFont="1" applyBorder="1" applyAlignment="1">
      <alignment horizontal="left"/>
    </xf>
    <xf numFmtId="175" fontId="15" fillId="0" borderId="0" xfId="0" applyNumberFormat="1" applyFont="1" applyAlignment="1">
      <alignment vertical="center" wrapText="1"/>
    </xf>
    <xf numFmtId="43" fontId="15" fillId="0" borderId="0" xfId="52" quotePrefix="1" applyFont="1" applyFill="1" applyBorder="1" applyAlignment="1">
      <alignment horizontal="center" vertical="center" wrapText="1"/>
    </xf>
    <xf numFmtId="4" fontId="14" fillId="0" borderId="15" xfId="52" quotePrefix="1" applyNumberFormat="1" applyFont="1" applyFill="1" applyBorder="1" applyAlignment="1">
      <alignment horizontal="justify" vertical="center" wrapText="1"/>
    </xf>
    <xf numFmtId="0" fontId="7" fillId="0" borderId="24" xfId="187" applyFont="1" applyBorder="1" applyAlignment="1">
      <alignment horizontal="center" vertical="center" wrapText="1"/>
    </xf>
    <xf numFmtId="49" fontId="7" fillId="0" borderId="24" xfId="187" applyNumberFormat="1" applyFont="1" applyBorder="1" applyAlignment="1">
      <alignment vertical="center" wrapText="1"/>
    </xf>
    <xf numFmtId="49" fontId="7" fillId="0" borderId="24" xfId="187" applyNumberFormat="1" applyFont="1" applyBorder="1" applyAlignment="1">
      <alignment horizontal="center" vertical="center" wrapText="1"/>
    </xf>
    <xf numFmtId="3" fontId="7" fillId="0" borderId="24" xfId="0" applyNumberFormat="1" applyFont="1" applyBorder="1" applyAlignment="1" applyProtection="1">
      <alignment horizontal="right" vertical="center" wrapText="1"/>
      <protection locked="0"/>
    </xf>
    <xf numFmtId="3" fontId="7" fillId="0" borderId="22" xfId="0" applyNumberFormat="1" applyFont="1" applyBorder="1" applyAlignment="1" applyProtection="1">
      <alignment horizontal="right" vertical="center" wrapText="1"/>
      <protection locked="0"/>
    </xf>
    <xf numFmtId="172" fontId="16" fillId="0" borderId="0" xfId="52" applyNumberFormat="1" applyFont="1" applyFill="1" applyAlignment="1">
      <alignment horizontal="center" vertical="center" wrapText="1"/>
    </xf>
    <xf numFmtId="49" fontId="14" fillId="0" borderId="0" xfId="384" applyNumberFormat="1" applyFont="1" applyAlignment="1">
      <alignment horizontal="center" vertical="center" wrapText="1"/>
    </xf>
    <xf numFmtId="0" fontId="14" fillId="0" borderId="0" xfId="384" applyFont="1" applyAlignment="1">
      <alignment horizontal="left" vertical="center" wrapText="1"/>
    </xf>
    <xf numFmtId="0" fontId="15" fillId="0" borderId="0" xfId="384" applyFont="1" applyAlignment="1">
      <alignment horizontal="center" vertical="center" wrapText="1"/>
    </xf>
    <xf numFmtId="0" fontId="14" fillId="0" borderId="0" xfId="384" applyFont="1" applyAlignment="1">
      <alignment vertical="center" wrapText="1"/>
    </xf>
    <xf numFmtId="49" fontId="14" fillId="0" borderId="0" xfId="384" applyNumberFormat="1" applyFont="1" applyAlignment="1">
      <alignment horizontal="left" vertical="center" wrapText="1"/>
    </xf>
    <xf numFmtId="0" fontId="14" fillId="0" borderId="0" xfId="384" applyFont="1" applyAlignment="1">
      <alignment horizontal="right" vertical="center" wrapText="1"/>
    </xf>
    <xf numFmtId="49" fontId="16" fillId="0" borderId="0" xfId="384" applyNumberFormat="1" applyFont="1" applyAlignment="1">
      <alignment horizontal="center" vertical="center"/>
    </xf>
    <xf numFmtId="49" fontId="15" fillId="0" borderId="0" xfId="384" applyNumberFormat="1" applyFont="1" applyAlignment="1">
      <alignment horizontal="center" vertical="center"/>
    </xf>
    <xf numFmtId="49" fontId="15" fillId="0" borderId="0" xfId="384" applyNumberFormat="1" applyFont="1" applyAlignment="1">
      <alignment horizontal="left" vertical="center"/>
    </xf>
    <xf numFmtId="49" fontId="15" fillId="0" borderId="0" xfId="384" applyNumberFormat="1" applyFont="1" applyAlignment="1">
      <alignment horizontal="right" vertical="center"/>
    </xf>
    <xf numFmtId="0" fontId="15" fillId="0" borderId="0" xfId="384" applyFont="1" applyAlignment="1">
      <alignment vertical="center" wrapText="1"/>
    </xf>
    <xf numFmtId="49" fontId="14" fillId="0" borderId="0" xfId="384" applyNumberFormat="1" applyFont="1" applyAlignment="1">
      <alignment horizontal="center" vertical="center"/>
    </xf>
    <xf numFmtId="49" fontId="14" fillId="0" borderId="0" xfId="384" applyNumberFormat="1" applyFont="1" applyAlignment="1">
      <alignment horizontal="left" vertical="center"/>
    </xf>
    <xf numFmtId="49" fontId="14" fillId="0" borderId="0" xfId="384" applyNumberFormat="1" applyFont="1" applyAlignment="1">
      <alignment horizontal="right" vertical="center"/>
    </xf>
    <xf numFmtId="0" fontId="8" fillId="0" borderId="15" xfId="176" applyFont="1" applyBorder="1" applyAlignment="1">
      <alignment horizontal="center" vertical="center" wrapText="1"/>
    </xf>
    <xf numFmtId="49" fontId="8" fillId="0" borderId="15" xfId="176" applyNumberFormat="1" applyFont="1" applyBorder="1" applyAlignment="1">
      <alignment horizontal="center" vertical="center" wrapText="1"/>
    </xf>
    <xf numFmtId="172" fontId="8" fillId="0" borderId="15" xfId="176" applyNumberFormat="1" applyFont="1" applyBorder="1" applyAlignment="1">
      <alignment horizontal="center" vertical="center" wrapText="1"/>
    </xf>
    <xf numFmtId="38" fontId="8" fillId="0" borderId="15" xfId="176" applyNumberFormat="1" applyFont="1" applyBorder="1" applyAlignment="1">
      <alignment horizontal="center" vertical="center" wrapText="1"/>
    </xf>
    <xf numFmtId="0" fontId="6" fillId="0" borderId="0" xfId="384" applyAlignment="1"/>
    <xf numFmtId="0" fontId="8" fillId="0" borderId="15" xfId="176" applyFont="1" applyBorder="1" applyAlignment="1">
      <alignment horizontal="left" vertical="center" wrapText="1"/>
    </xf>
    <xf numFmtId="175" fontId="8" fillId="0" borderId="15" xfId="176" applyNumberFormat="1" applyFont="1" applyBorder="1" applyAlignment="1">
      <alignment horizontal="right" vertical="center" wrapText="1"/>
    </xf>
    <xf numFmtId="0" fontId="8" fillId="0" borderId="15" xfId="384" applyFont="1" applyBorder="1" applyAlignment="1">
      <alignment horizontal="center" vertical="center" wrapText="1"/>
    </xf>
    <xf numFmtId="49" fontId="8" fillId="0" borderId="15" xfId="384" applyNumberFormat="1" applyFont="1" applyBorder="1" applyAlignment="1">
      <alignment horizontal="left" vertical="center" wrapText="1"/>
    </xf>
    <xf numFmtId="0" fontId="8" fillId="0" borderId="15" xfId="384" applyFont="1" applyBorder="1" applyAlignment="1">
      <alignment horizontal="left" vertical="center" wrapText="1"/>
    </xf>
    <xf numFmtId="169" fontId="8" fillId="0" borderId="15" xfId="384" applyNumberFormat="1" applyFont="1" applyBorder="1" applyAlignment="1">
      <alignment horizontal="right" vertical="center" wrapText="1"/>
    </xf>
    <xf numFmtId="49" fontId="7" fillId="0" borderId="24" xfId="0" applyNumberFormat="1" applyFont="1" applyBorder="1" applyAlignment="1">
      <alignment horizontal="left" vertical="center" wrapText="1"/>
    </xf>
    <xf numFmtId="0" fontId="7" fillId="0" borderId="24" xfId="0" applyFont="1" applyBorder="1" applyAlignment="1">
      <alignment horizontal="left" vertical="center" wrapText="1"/>
    </xf>
    <xf numFmtId="175" fontId="7" fillId="0" borderId="24" xfId="0" applyNumberFormat="1" applyFont="1" applyBorder="1" applyAlignment="1">
      <alignment horizontal="right" vertical="center" wrapText="1"/>
    </xf>
    <xf numFmtId="0" fontId="7" fillId="0" borderId="22" xfId="384" applyFont="1" applyBorder="1" applyAlignment="1">
      <alignment horizontal="center" vertical="center" wrapText="1"/>
    </xf>
    <xf numFmtId="49" fontId="7" fillId="0" borderId="22" xfId="384" applyNumberFormat="1" applyFont="1" applyBorder="1" applyAlignment="1">
      <alignment horizontal="left" vertical="center" wrapText="1"/>
    </xf>
    <xf numFmtId="0" fontId="7" fillId="0" borderId="22" xfId="384" applyFont="1" applyBorder="1" applyAlignment="1">
      <alignment horizontal="left" vertical="center" wrapText="1"/>
    </xf>
    <xf numFmtId="175" fontId="7" fillId="0" borderId="22" xfId="384" applyNumberFormat="1" applyFont="1" applyBorder="1" applyAlignment="1">
      <alignment horizontal="right" vertical="center" wrapText="1"/>
    </xf>
    <xf numFmtId="0" fontId="103" fillId="0" borderId="0" xfId="384" applyFont="1" applyAlignment="1"/>
    <xf numFmtId="49" fontId="7" fillId="0" borderId="22" xfId="0" applyNumberFormat="1" applyFont="1" applyBorder="1" applyAlignment="1">
      <alignment horizontal="left" vertical="center" wrapText="1"/>
    </xf>
    <xf numFmtId="0" fontId="7" fillId="0" borderId="22" xfId="0" applyFont="1" applyBorder="1" applyAlignment="1">
      <alignment horizontal="left" vertical="center" wrapText="1"/>
    </xf>
    <xf numFmtId="175" fontId="7" fillId="0" borderId="22" xfId="0" applyNumberFormat="1" applyFont="1" applyBorder="1" applyAlignment="1">
      <alignment horizontal="right" vertical="center" wrapText="1"/>
    </xf>
    <xf numFmtId="0" fontId="7" fillId="0" borderId="15" xfId="384" applyFont="1" applyBorder="1" applyAlignment="1">
      <alignment horizontal="left" vertical="center" wrapText="1"/>
    </xf>
    <xf numFmtId="0" fontId="42" fillId="0" borderId="15" xfId="384" applyFont="1" applyBorder="1" applyAlignment="1">
      <alignment horizontal="center" vertical="center" wrapText="1"/>
    </xf>
    <xf numFmtId="49" fontId="42" fillId="0" borderId="15" xfId="384" applyNumberFormat="1" applyFont="1" applyBorder="1" applyAlignment="1">
      <alignment horizontal="left" vertical="center" wrapText="1"/>
    </xf>
    <xf numFmtId="175" fontId="8" fillId="0" borderId="15" xfId="384" applyNumberFormat="1" applyFont="1" applyBorder="1" applyAlignment="1">
      <alignment horizontal="right" vertical="center" wrapText="1"/>
    </xf>
    <xf numFmtId="0" fontId="7" fillId="0" borderId="24" xfId="384" applyFont="1" applyBorder="1" applyAlignment="1">
      <alignment horizontal="center" vertical="center" wrapText="1"/>
    </xf>
    <xf numFmtId="49" fontId="7" fillId="0" borderId="24" xfId="384" applyNumberFormat="1" applyFont="1" applyBorder="1" applyAlignment="1">
      <alignment horizontal="left" vertical="center" wrapText="1"/>
    </xf>
    <xf numFmtId="0" fontId="7" fillId="0" borderId="24" xfId="384" applyFont="1" applyBorder="1" applyAlignment="1">
      <alignment horizontal="left" vertical="center" wrapText="1"/>
    </xf>
    <xf numFmtId="175" fontId="7" fillId="0" borderId="24" xfId="384" applyNumberFormat="1" applyFont="1" applyBorder="1" applyAlignment="1">
      <alignment horizontal="right" vertical="center" wrapText="1"/>
    </xf>
    <xf numFmtId="0" fontId="8" fillId="0" borderId="15" xfId="181" applyFont="1" applyBorder="1" applyAlignment="1">
      <alignment horizontal="center" vertical="center" wrapText="1"/>
    </xf>
    <xf numFmtId="0" fontId="104" fillId="0" borderId="15" xfId="181" applyFont="1" applyBorder="1" applyAlignment="1">
      <alignment horizontal="left" vertical="center" wrapText="1"/>
    </xf>
    <xf numFmtId="0" fontId="8" fillId="0" borderId="15" xfId="181" applyFont="1" applyBorder="1" applyAlignment="1">
      <alignment horizontal="left" vertical="center" wrapText="1"/>
    </xf>
    <xf numFmtId="0" fontId="104" fillId="0" borderId="15" xfId="181" applyFont="1" applyBorder="1" applyAlignment="1">
      <alignment horizontal="center" vertical="center" wrapText="1"/>
    </xf>
    <xf numFmtId="174" fontId="104" fillId="0" borderId="15" xfId="181" applyNumberFormat="1" applyFont="1" applyBorder="1" applyAlignment="1">
      <alignment horizontal="center" vertical="center" wrapText="1"/>
    </xf>
    <xf numFmtId="175" fontId="104" fillId="0" borderId="15" xfId="189" applyNumberFormat="1" applyFont="1" applyBorder="1" applyAlignment="1">
      <alignment horizontal="right" vertical="center" wrapText="1"/>
    </xf>
    <xf numFmtId="0" fontId="92" fillId="0" borderId="0" xfId="384" applyFont="1" applyAlignment="1"/>
    <xf numFmtId="0" fontId="7" fillId="0" borderId="24" xfId="181" applyFont="1" applyBorder="1" applyAlignment="1">
      <alignment horizontal="center" vertical="center" wrapText="1"/>
    </xf>
    <xf numFmtId="0" fontId="7" fillId="0" borderId="24" xfId="181" applyFont="1" applyBorder="1" applyAlignment="1">
      <alignment horizontal="left" vertical="center" wrapText="1"/>
    </xf>
    <xf numFmtId="174" fontId="7" fillId="0" borderId="24" xfId="181" applyNumberFormat="1" applyFont="1" applyBorder="1" applyAlignment="1">
      <alignment horizontal="center" vertical="center" wrapText="1"/>
    </xf>
    <xf numFmtId="0" fontId="40" fillId="0" borderId="22" xfId="181" applyFont="1" applyBorder="1" applyAlignment="1">
      <alignment horizontal="center" vertical="center" wrapText="1"/>
    </xf>
    <xf numFmtId="0" fontId="7" fillId="0" borderId="22" xfId="181" applyFont="1" applyBorder="1" applyAlignment="1">
      <alignment horizontal="center" vertical="center" wrapText="1"/>
    </xf>
    <xf numFmtId="0" fontId="7" fillId="0" borderId="22" xfId="181" applyFont="1" applyBorder="1" applyAlignment="1">
      <alignment horizontal="left" vertical="center" wrapText="1"/>
    </xf>
    <xf numFmtId="174" fontId="7" fillId="0" borderId="22" xfId="181" applyNumberFormat="1" applyFont="1" applyBorder="1" applyAlignment="1">
      <alignment horizontal="center" vertical="center" wrapText="1"/>
    </xf>
    <xf numFmtId="174" fontId="7" fillId="0" borderId="22" xfId="384" applyNumberFormat="1" applyFont="1" applyBorder="1" applyAlignment="1">
      <alignment horizontal="center" vertical="center" wrapText="1"/>
    </xf>
    <xf numFmtId="0" fontId="7" fillId="0" borderId="22" xfId="384" applyFont="1" applyBorder="1" applyAlignment="1">
      <alignment horizontal="left" vertical="top" wrapText="1"/>
    </xf>
    <xf numFmtId="169" fontId="7" fillId="0" borderId="22" xfId="384" applyNumberFormat="1" applyFont="1" applyBorder="1" applyAlignment="1">
      <alignment horizontal="right" vertical="center" wrapText="1"/>
    </xf>
    <xf numFmtId="0" fontId="100" fillId="0" borderId="0" xfId="384" applyFont="1" applyAlignment="1"/>
    <xf numFmtId="0" fontId="104" fillId="0" borderId="15" xfId="384" applyFont="1" applyBorder="1" applyAlignment="1">
      <alignment horizontal="left" vertical="center" wrapText="1"/>
    </xf>
    <xf numFmtId="174" fontId="104" fillId="0" borderId="15" xfId="189" applyNumberFormat="1" applyFont="1" applyBorder="1" applyAlignment="1">
      <alignment horizontal="center" vertical="center" wrapText="1"/>
    </xf>
    <xf numFmtId="0" fontId="104" fillId="0" borderId="15" xfId="189" applyFont="1" applyBorder="1" applyAlignment="1">
      <alignment horizontal="center" vertical="center" wrapText="1"/>
    </xf>
    <xf numFmtId="174" fontId="7" fillId="0" borderId="24" xfId="189" applyNumberFormat="1" applyFont="1" applyBorder="1" applyAlignment="1">
      <alignment horizontal="center" vertical="center" wrapText="1"/>
    </xf>
    <xf numFmtId="0" fontId="7" fillId="0" borderId="24" xfId="189" applyFont="1" applyBorder="1" applyAlignment="1">
      <alignment horizontal="center" vertical="center" wrapText="1"/>
    </xf>
    <xf numFmtId="0" fontId="7" fillId="0" borderId="22" xfId="189" applyFont="1" applyBorder="1" applyAlignment="1">
      <alignment horizontal="left"/>
    </xf>
    <xf numFmtId="0" fontId="7" fillId="0" borderId="22" xfId="189" quotePrefix="1" applyFont="1" applyBorder="1" applyAlignment="1">
      <alignment horizontal="left"/>
    </xf>
    <xf numFmtId="0" fontId="7" fillId="0" borderId="22" xfId="186" applyFont="1" applyBorder="1" applyAlignment="1">
      <alignment horizontal="left" vertical="center" wrapText="1"/>
    </xf>
    <xf numFmtId="49" fontId="7" fillId="0" borderId="24" xfId="384" applyNumberFormat="1" applyFont="1" applyBorder="1" applyAlignment="1">
      <alignment horizontal="center" vertical="center" wrapText="1"/>
    </xf>
    <xf numFmtId="174" fontId="7" fillId="0" borderId="24" xfId="384" applyNumberFormat="1" applyFont="1" applyBorder="1" applyAlignment="1">
      <alignment horizontal="center" vertical="center" wrapText="1"/>
    </xf>
    <xf numFmtId="49" fontId="7" fillId="0" borderId="22" xfId="384" applyNumberFormat="1" applyFont="1" applyBorder="1" applyAlignment="1">
      <alignment horizontal="center" vertical="center" wrapText="1"/>
    </xf>
    <xf numFmtId="174" fontId="7" fillId="0" borderId="22" xfId="189" applyNumberFormat="1" applyFont="1" applyBorder="1" applyAlignment="1">
      <alignment horizontal="center" vertical="center" wrapText="1"/>
    </xf>
    <xf numFmtId="0" fontId="104" fillId="0" borderId="15" xfId="189" applyFont="1" applyBorder="1" applyAlignment="1">
      <alignment horizontal="left" vertical="center" wrapText="1"/>
    </xf>
    <xf numFmtId="49" fontId="7" fillId="0" borderId="24" xfId="384" applyNumberFormat="1" applyFont="1" applyBorder="1" applyAlignment="1">
      <alignment vertical="top" wrapText="1"/>
    </xf>
    <xf numFmtId="49" fontId="7" fillId="0" borderId="24" xfId="384" applyNumberFormat="1" applyFont="1" applyBorder="1" applyAlignment="1">
      <alignment horizontal="left" vertical="top" wrapText="1"/>
    </xf>
    <xf numFmtId="169" fontId="7" fillId="0" borderId="24" xfId="384" applyNumberFormat="1" applyFont="1" applyBorder="1" applyAlignment="1">
      <alignment horizontal="right" vertical="center" wrapText="1"/>
    </xf>
    <xf numFmtId="49" fontId="7" fillId="0" borderId="22" xfId="384" applyNumberFormat="1" applyFont="1" applyBorder="1" applyAlignment="1">
      <alignment vertical="top" wrapText="1"/>
    </xf>
    <xf numFmtId="49" fontId="7" fillId="0" borderId="22" xfId="384" applyNumberFormat="1" applyFont="1" applyBorder="1" applyAlignment="1">
      <alignment horizontal="left" vertical="top" wrapText="1"/>
    </xf>
    <xf numFmtId="0" fontId="7" fillId="0" borderId="22" xfId="176" applyFont="1" applyBorder="1" applyAlignment="1">
      <alignment horizontal="center" vertical="center" wrapText="1"/>
    </xf>
    <xf numFmtId="0" fontId="7" fillId="0" borderId="24" xfId="176" applyFont="1" applyBorder="1" applyAlignment="1">
      <alignment horizontal="center" vertical="center" wrapText="1"/>
    </xf>
    <xf numFmtId="49" fontId="7" fillId="0" borderId="24" xfId="176" applyNumberFormat="1" applyFont="1" applyBorder="1" applyAlignment="1">
      <alignment horizontal="left" vertical="center" wrapText="1"/>
    </xf>
    <xf numFmtId="0" fontId="7" fillId="0" borderId="24" xfId="176" applyFont="1" applyBorder="1" applyAlignment="1">
      <alignment horizontal="left" vertical="center" wrapText="1"/>
    </xf>
    <xf numFmtId="172" fontId="7" fillId="0" borderId="24" xfId="176" applyNumberFormat="1" applyFont="1" applyBorder="1" applyAlignment="1">
      <alignment horizontal="center" vertical="center" wrapText="1"/>
    </xf>
    <xf numFmtId="38" fontId="7" fillId="0" borderId="24" xfId="176" applyNumberFormat="1" applyFont="1" applyBorder="1" applyAlignment="1">
      <alignment horizontal="right" vertical="center" wrapText="1"/>
    </xf>
    <xf numFmtId="49" fontId="7" fillId="0" borderId="22" xfId="176" applyNumberFormat="1" applyFont="1" applyBorder="1" applyAlignment="1">
      <alignment horizontal="left" vertical="center" wrapText="1"/>
    </xf>
    <xf numFmtId="0" fontId="7" fillId="0" borderId="22" xfId="176" applyFont="1" applyBorder="1" applyAlignment="1">
      <alignment horizontal="left" vertical="center" wrapText="1"/>
    </xf>
    <xf numFmtId="172" fontId="7" fillId="0" borderId="22" xfId="176" applyNumberFormat="1" applyFont="1" applyBorder="1" applyAlignment="1">
      <alignment horizontal="center" vertical="center" wrapText="1"/>
    </xf>
    <xf numFmtId="0" fontId="7" fillId="0" borderId="22" xfId="189" applyFont="1" applyBorder="1" applyAlignment="1">
      <alignment horizontal="center" vertical="center" wrapText="1"/>
    </xf>
    <xf numFmtId="38" fontId="7" fillId="0" borderId="22" xfId="176" applyNumberFormat="1" applyFont="1" applyBorder="1" applyAlignment="1">
      <alignment horizontal="right" vertical="center" wrapText="1"/>
    </xf>
    <xf numFmtId="0" fontId="7" fillId="0" borderId="22" xfId="181" applyFont="1" applyBorder="1" applyAlignment="1">
      <alignment horizontal="center"/>
    </xf>
    <xf numFmtId="174" fontId="7" fillId="0" borderId="22" xfId="181" applyNumberFormat="1" applyFont="1" applyBorder="1" applyAlignment="1">
      <alignment horizontal="center" vertical="center"/>
    </xf>
    <xf numFmtId="174" fontId="7" fillId="0" borderId="22" xfId="181" applyNumberFormat="1" applyFont="1" applyBorder="1" applyAlignment="1">
      <alignment horizontal="right" vertical="center"/>
    </xf>
    <xf numFmtId="176" fontId="7" fillId="0" borderId="24" xfId="384" applyNumberFormat="1" applyFont="1" applyBorder="1" applyAlignment="1">
      <alignment horizontal="left" vertical="center" wrapText="1"/>
    </xf>
    <xf numFmtId="176" fontId="7" fillId="0" borderId="22" xfId="384" applyNumberFormat="1" applyFont="1" applyBorder="1" applyAlignment="1">
      <alignment horizontal="left" vertical="center" wrapText="1"/>
    </xf>
    <xf numFmtId="3" fontId="7" fillId="0" borderId="22" xfId="189" applyNumberFormat="1" applyFont="1" applyBorder="1" applyAlignment="1">
      <alignment horizontal="right" vertical="center" wrapText="1"/>
    </xf>
    <xf numFmtId="0" fontId="14" fillId="0" borderId="0" xfId="384" applyFont="1" applyAlignment="1">
      <alignment horizontal="center" vertical="center" wrapText="1"/>
    </xf>
    <xf numFmtId="49" fontId="15" fillId="0" borderId="0" xfId="384" quotePrefix="1" applyNumberFormat="1" applyFont="1" applyAlignment="1">
      <alignment horizontal="justify" vertical="center" wrapText="1"/>
    </xf>
    <xf numFmtId="0" fontId="15" fillId="0" borderId="15" xfId="384" applyFont="1" applyBorder="1" applyAlignment="1">
      <alignment horizontal="center" vertical="center" wrapText="1"/>
    </xf>
    <xf numFmtId="49" fontId="15" fillId="0" borderId="15" xfId="384" quotePrefix="1" applyNumberFormat="1" applyFont="1" applyBorder="1" applyAlignment="1">
      <alignment horizontal="center" vertical="center" wrapText="1"/>
    </xf>
    <xf numFmtId="0" fontId="14" fillId="0" borderId="15" xfId="384" applyFont="1" applyBorder="1" applyAlignment="1">
      <alignment horizontal="center" vertical="center" wrapText="1"/>
    </xf>
    <xf numFmtId="49" fontId="16" fillId="0" borderId="0" xfId="384" quotePrefix="1" applyNumberFormat="1" applyFont="1" applyAlignment="1">
      <alignment horizontal="justify" vertical="center" wrapText="1"/>
    </xf>
    <xf numFmtId="49" fontId="16" fillId="0" borderId="0" xfId="384" applyNumberFormat="1" applyFont="1" applyAlignment="1">
      <alignment horizontal="left" vertical="center" wrapText="1"/>
    </xf>
    <xf numFmtId="0" fontId="16" fillId="0" borderId="0" xfId="384" applyFont="1" applyAlignment="1">
      <alignment horizontal="left" vertical="center" wrapText="1"/>
    </xf>
    <xf numFmtId="0" fontId="21" fillId="0" borderId="0" xfId="384" applyFont="1" applyAlignment="1">
      <alignment horizontal="center" vertical="center" wrapText="1"/>
    </xf>
    <xf numFmtId="0" fontId="16" fillId="0" borderId="0" xfId="384" applyFont="1" applyAlignment="1">
      <alignment horizontal="right" vertical="center" wrapText="1"/>
    </xf>
    <xf numFmtId="169" fontId="37" fillId="0" borderId="0" xfId="52" applyNumberFormat="1" applyFont="1" applyFill="1" applyBorder="1" applyAlignment="1">
      <alignment horizontal="center" vertical="center" wrapText="1"/>
    </xf>
    <xf numFmtId="0" fontId="14" fillId="0" borderId="0" xfId="0" applyFont="1">
      <alignment vertical="top"/>
    </xf>
    <xf numFmtId="175" fontId="7" fillId="0" borderId="24" xfId="0" applyNumberFormat="1" applyFont="1" applyBorder="1" applyAlignment="1">
      <alignment vertical="center" wrapText="1"/>
    </xf>
    <xf numFmtId="49" fontId="7" fillId="0" borderId="24" xfId="0" applyNumberFormat="1" applyFont="1" applyBorder="1" applyAlignment="1">
      <alignment horizontal="center" vertical="center" wrapText="1"/>
    </xf>
    <xf numFmtId="175" fontId="7" fillId="0" borderId="22" xfId="0" applyNumberFormat="1" applyFont="1" applyBorder="1" applyAlignment="1">
      <alignment vertical="center" wrapText="1"/>
    </xf>
    <xf numFmtId="49" fontId="7" fillId="0" borderId="22" xfId="0" applyNumberFormat="1" applyFont="1" applyBorder="1" applyAlignment="1">
      <alignment horizontal="center" vertical="center" wrapText="1"/>
    </xf>
    <xf numFmtId="0" fontId="7" fillId="0" borderId="25" xfId="0" applyFont="1" applyBorder="1" applyAlignment="1">
      <alignment horizontal="center" vertical="center" wrapText="1"/>
    </xf>
    <xf numFmtId="175" fontId="7" fillId="0" borderId="25" xfId="0" applyNumberFormat="1" applyFont="1" applyBorder="1" applyAlignment="1">
      <alignment vertical="center" wrapText="1"/>
    </xf>
    <xf numFmtId="49" fontId="7" fillId="0" borderId="25" xfId="0" applyNumberFormat="1" applyFont="1" applyBorder="1" applyAlignment="1">
      <alignment horizontal="center" vertical="center" wrapText="1"/>
    </xf>
    <xf numFmtId="49" fontId="8" fillId="0" borderId="15" xfId="0" applyNumberFormat="1" applyFont="1" applyBorder="1" applyAlignment="1">
      <alignment vertical="center"/>
    </xf>
    <xf numFmtId="175" fontId="8" fillId="0" borderId="15" xfId="0" applyNumberFormat="1" applyFont="1" applyBorder="1" applyAlignment="1">
      <alignment vertical="center" wrapText="1"/>
    </xf>
    <xf numFmtId="0" fontId="15" fillId="0" borderId="0" xfId="0" applyFont="1">
      <alignment vertical="top"/>
    </xf>
    <xf numFmtId="175" fontId="8" fillId="0" borderId="15" xfId="0" applyNumberFormat="1" applyFont="1" applyBorder="1" applyAlignment="1">
      <alignment vertical="center"/>
    </xf>
    <xf numFmtId="169" fontId="8" fillId="0" borderId="15" xfId="0" applyNumberFormat="1" applyFont="1" applyBorder="1" applyAlignment="1">
      <alignment horizontal="center" vertical="center" wrapText="1"/>
    </xf>
    <xf numFmtId="0" fontId="37" fillId="0" borderId="0" xfId="0" applyFont="1" applyAlignment="1">
      <alignment horizontal="center" vertical="center" wrapText="1"/>
    </xf>
    <xf numFmtId="49" fontId="104" fillId="0" borderId="0" xfId="0" applyNumberFormat="1" applyFont="1" applyAlignment="1">
      <alignment vertical="center" wrapText="1"/>
    </xf>
    <xf numFmtId="0" fontId="34" fillId="0" borderId="0" xfId="0" applyFont="1">
      <alignment vertical="top"/>
    </xf>
    <xf numFmtId="49" fontId="37" fillId="0" borderId="0" xfId="0" applyNumberFormat="1" applyFont="1" applyAlignment="1">
      <alignment vertical="center" wrapText="1"/>
    </xf>
    <xf numFmtId="49" fontId="15" fillId="0" borderId="0" xfId="0" applyNumberFormat="1" applyFont="1" applyAlignment="1"/>
    <xf numFmtId="169" fontId="15" fillId="0" borderId="0" xfId="52" applyNumberFormat="1" applyFont="1" applyFill="1" applyBorder="1" applyAlignment="1">
      <alignment horizontal="center" vertical="center" wrapText="1"/>
    </xf>
    <xf numFmtId="49" fontId="15" fillId="0" borderId="0" xfId="0" applyNumberFormat="1" applyFont="1" applyAlignment="1">
      <alignment vertical="top" wrapText="1"/>
    </xf>
    <xf numFmtId="0" fontId="9" fillId="0" borderId="0" xfId="0" applyFont="1">
      <alignment vertical="top"/>
    </xf>
    <xf numFmtId="49" fontId="9" fillId="0" borderId="0" xfId="0" applyNumberFormat="1" applyFont="1">
      <alignment vertical="top"/>
    </xf>
    <xf numFmtId="49" fontId="15" fillId="0" borderId="0" xfId="191" applyNumberFormat="1" applyFont="1" applyAlignment="1">
      <alignment vertical="center" wrapText="1"/>
    </xf>
    <xf numFmtId="0" fontId="14" fillId="0" borderId="15" xfId="191" applyFont="1" applyBorder="1" applyAlignment="1">
      <alignment horizontal="center" vertical="center"/>
    </xf>
    <xf numFmtId="0" fontId="14" fillId="0" borderId="15" xfId="0" applyFont="1" applyBorder="1">
      <alignment vertical="top"/>
    </xf>
    <xf numFmtId="0" fontId="15" fillId="0" borderId="0" xfId="191" applyFont="1" applyAlignment="1">
      <alignment vertical="center" wrapText="1"/>
    </xf>
    <xf numFmtId="175" fontId="14" fillId="0" borderId="15" xfId="0" applyNumberFormat="1" applyFont="1" applyBorder="1" applyAlignment="1">
      <alignment horizontal="right" vertical="center"/>
    </xf>
    <xf numFmtId="0" fontId="15" fillId="0" borderId="0" xfId="0" applyFont="1" applyAlignment="1">
      <alignment horizontal="center" vertical="top"/>
    </xf>
    <xf numFmtId="0" fontId="15" fillId="0" borderId="26" xfId="176" applyFont="1" applyBorder="1" applyAlignment="1">
      <alignment horizontal="center" vertical="center" wrapText="1"/>
    </xf>
    <xf numFmtId="3" fontId="15" fillId="0" borderId="15" xfId="52" applyNumberFormat="1" applyFont="1" applyFill="1" applyBorder="1" applyAlignment="1">
      <alignment horizontal="center" vertical="center" wrapText="1"/>
    </xf>
    <xf numFmtId="9" fontId="15" fillId="0" borderId="15" xfId="52" applyNumberFormat="1" applyFont="1" applyFill="1" applyBorder="1" applyAlignment="1">
      <alignment horizontal="right" vertical="center" wrapText="1"/>
    </xf>
    <xf numFmtId="3" fontId="14" fillId="0" borderId="15" xfId="0" applyNumberFormat="1" applyFont="1" applyBorder="1" applyAlignment="1">
      <alignment horizontal="right" vertical="center" wrapText="1"/>
    </xf>
    <xf numFmtId="0" fontId="14" fillId="0" borderId="22" xfId="181" applyFont="1" applyBorder="1" applyAlignment="1">
      <alignment horizontal="center" vertical="center" wrapText="1"/>
    </xf>
    <xf numFmtId="3" fontId="15" fillId="0" borderId="15" xfId="0" applyNumberFormat="1" applyFont="1" applyBorder="1" applyAlignment="1">
      <alignment horizontal="right" vertical="center" wrapText="1"/>
    </xf>
    <xf numFmtId="0" fontId="94" fillId="0" borderId="0" xfId="181" applyFont="1"/>
    <xf numFmtId="0" fontId="20" fillId="0" borderId="0" xfId="181" applyFont="1"/>
    <xf numFmtId="49" fontId="14" fillId="0" borderId="0" xfId="0" applyNumberFormat="1" applyFont="1" applyAlignment="1">
      <alignment horizontal="left" vertical="center" wrapText="1"/>
    </xf>
    <xf numFmtId="38" fontId="8" fillId="0" borderId="15" xfId="52" applyNumberFormat="1" applyFont="1" applyFill="1" applyBorder="1" applyAlignment="1">
      <alignment horizontal="right" vertical="center" wrapText="1"/>
    </xf>
    <xf numFmtId="169" fontId="8" fillId="0" borderId="15" xfId="52" applyNumberFormat="1" applyFont="1" applyFill="1" applyBorder="1" applyAlignment="1">
      <alignment horizontal="right" vertical="center" wrapText="1"/>
    </xf>
    <xf numFmtId="169" fontId="7" fillId="0" borderId="24" xfId="52" applyNumberFormat="1" applyFont="1" applyFill="1" applyBorder="1" applyAlignment="1">
      <alignment horizontal="right" vertical="center" wrapText="1"/>
    </xf>
    <xf numFmtId="169" fontId="7" fillId="0" borderId="0" xfId="52" applyNumberFormat="1" applyFont="1" applyFill="1" applyBorder="1" applyAlignment="1">
      <alignment horizontal="right" vertical="center" wrapText="1"/>
    </xf>
    <xf numFmtId="0" fontId="33" fillId="0" borderId="0" xfId="0" applyFont="1" applyAlignment="1">
      <alignment horizontal="center" vertical="center" wrapText="1"/>
    </xf>
    <xf numFmtId="9" fontId="8" fillId="0" borderId="15" xfId="176" applyNumberFormat="1" applyFont="1" applyBorder="1" applyAlignment="1">
      <alignment horizontal="center" vertical="center" wrapText="1"/>
    </xf>
    <xf numFmtId="0" fontId="96" fillId="0" borderId="0" xfId="0" applyFont="1" applyAlignment="1">
      <alignment vertical="center" wrapText="1"/>
    </xf>
    <xf numFmtId="2" fontId="8" fillId="0" borderId="15" xfId="0" applyNumberFormat="1" applyFont="1" applyBorder="1" applyAlignment="1">
      <alignment horizontal="center" vertical="center" wrapText="1"/>
    </xf>
    <xf numFmtId="0" fontId="97" fillId="0" borderId="0" xfId="181" applyFont="1"/>
    <xf numFmtId="49" fontId="8" fillId="0" borderId="15" xfId="176" applyNumberFormat="1" applyFont="1" applyBorder="1" applyAlignment="1">
      <alignment horizontal="left" vertical="center" wrapText="1"/>
    </xf>
    <xf numFmtId="38" fontId="7" fillId="0" borderId="24" xfId="176" applyNumberFormat="1" applyFont="1" applyBorder="1" applyAlignment="1">
      <alignment horizontal="center" vertical="center" wrapText="1"/>
    </xf>
    <xf numFmtId="38" fontId="7" fillId="0" borderId="22" xfId="176" applyNumberFormat="1" applyFont="1" applyBorder="1" applyAlignment="1">
      <alignment horizontal="center" vertical="center" wrapText="1"/>
    </xf>
    <xf numFmtId="0" fontId="7" fillId="0" borderId="25" xfId="176" applyFont="1" applyBorder="1" applyAlignment="1">
      <alignment horizontal="center" vertical="center" wrapText="1"/>
    </xf>
    <xf numFmtId="49" fontId="7" fillId="0" borderId="25" xfId="176" applyNumberFormat="1" applyFont="1" applyBorder="1" applyAlignment="1">
      <alignment horizontal="left" vertical="center" wrapText="1"/>
    </xf>
    <xf numFmtId="40" fontId="8" fillId="0" borderId="15" xfId="176" applyNumberFormat="1" applyFont="1" applyBorder="1" applyAlignment="1">
      <alignment horizontal="center" vertical="center" wrapText="1"/>
    </xf>
    <xf numFmtId="0" fontId="7" fillId="0" borderId="32" xfId="176" applyFont="1" applyBorder="1" applyAlignment="1">
      <alignment horizontal="center" vertical="center" wrapText="1"/>
    </xf>
    <xf numFmtId="49" fontId="7" fillId="0" borderId="32" xfId="176" applyNumberFormat="1" applyFont="1" applyBorder="1" applyAlignment="1">
      <alignment horizontal="left" vertical="center" wrapText="1"/>
    </xf>
    <xf numFmtId="0" fontId="7" fillId="0" borderId="23" xfId="176" applyFont="1" applyBorder="1" applyAlignment="1">
      <alignment horizontal="center" vertical="center" wrapText="1"/>
    </xf>
    <xf numFmtId="49" fontId="7" fillId="0" borderId="23" xfId="176" applyNumberFormat="1" applyFont="1" applyBorder="1" applyAlignment="1">
      <alignment horizontal="left" vertical="center" wrapText="1"/>
    </xf>
    <xf numFmtId="0" fontId="7" fillId="0" borderId="0" xfId="176" applyFont="1" applyAlignment="1">
      <alignment horizontal="center" vertical="center" wrapText="1"/>
    </xf>
    <xf numFmtId="49" fontId="7" fillId="0" borderId="0" xfId="176" applyNumberFormat="1" applyFont="1" applyAlignment="1">
      <alignment horizontal="left" vertical="center" wrapText="1"/>
    </xf>
    <xf numFmtId="38" fontId="7" fillId="0" borderId="0" xfId="176" applyNumberFormat="1" applyFont="1" applyAlignment="1">
      <alignment horizontal="center" vertical="center" wrapText="1"/>
    </xf>
    <xf numFmtId="0" fontId="32" fillId="0" borderId="0" xfId="0" applyFont="1" applyAlignment="1">
      <alignment horizontal="center" vertical="center" wrapText="1"/>
    </xf>
    <xf numFmtId="49" fontId="32" fillId="0" borderId="0" xfId="0" applyNumberFormat="1" applyFont="1" applyAlignment="1">
      <alignment horizontal="left" vertical="center" wrapText="1"/>
    </xf>
    <xf numFmtId="49" fontId="34" fillId="0" borderId="0" xfId="156" applyNumberFormat="1" applyFont="1" applyAlignment="1">
      <alignment vertical="center" wrapText="1"/>
    </xf>
    <xf numFmtId="49" fontId="35" fillId="0" borderId="0" xfId="156" applyNumberFormat="1" applyFont="1" applyAlignment="1">
      <alignment vertical="center" wrapText="1"/>
    </xf>
    <xf numFmtId="49" fontId="34" fillId="0" borderId="0" xfId="192" applyNumberFormat="1" applyFont="1" applyAlignment="1">
      <alignment vertical="center" wrapText="1"/>
    </xf>
    <xf numFmtId="49" fontId="34" fillId="0" borderId="0" xfId="192" applyNumberFormat="1" applyFont="1" applyAlignment="1">
      <alignment horizontal="center" vertical="center" wrapText="1"/>
    </xf>
    <xf numFmtId="1" fontId="15" fillId="0" borderId="0" xfId="192" applyNumberFormat="1" applyFont="1" applyAlignment="1">
      <alignment vertical="center" wrapText="1"/>
    </xf>
    <xf numFmtId="0" fontId="15" fillId="0" borderId="0" xfId="192" applyFont="1" applyAlignment="1">
      <alignment vertical="center" wrapText="1"/>
    </xf>
    <xf numFmtId="0" fontId="15" fillId="0" borderId="0" xfId="156" applyFont="1" applyAlignment="1">
      <alignment vertical="center" wrapText="1"/>
    </xf>
    <xf numFmtId="0" fontId="14" fillId="0" borderId="0" xfId="156" applyFont="1" applyAlignment="1">
      <alignment vertical="center" wrapText="1"/>
    </xf>
    <xf numFmtId="175" fontId="34" fillId="0" borderId="15" xfId="46" applyNumberFormat="1" applyFont="1" applyFill="1" applyBorder="1" applyAlignment="1">
      <alignment vertical="center" wrapText="1"/>
    </xf>
    <xf numFmtId="4" fontId="7" fillId="0" borderId="15" xfId="0" applyNumberFormat="1" applyFont="1" applyBorder="1" applyAlignment="1">
      <alignment horizontal="center" vertical="center" wrapText="1"/>
    </xf>
    <xf numFmtId="3" fontId="7" fillId="0" borderId="15" xfId="0" applyNumberFormat="1" applyFont="1" applyBorder="1" applyAlignment="1">
      <alignment vertical="center" wrapText="1"/>
    </xf>
    <xf numFmtId="175" fontId="34" fillId="0" borderId="15" xfId="192" applyNumberFormat="1" applyFont="1" applyBorder="1" applyAlignment="1">
      <alignment vertical="center" wrapText="1"/>
    </xf>
    <xf numFmtId="3" fontId="34" fillId="0" borderId="15" xfId="192" applyNumberFormat="1" applyFont="1" applyBorder="1" applyAlignment="1">
      <alignment vertical="center" wrapText="1"/>
    </xf>
    <xf numFmtId="0" fontId="7" fillId="0" borderId="0" xfId="0" applyFont="1" applyAlignment="1">
      <alignment vertical="center" wrapText="1"/>
    </xf>
    <xf numFmtId="4" fontId="7" fillId="0" borderId="0" xfId="0" applyNumberFormat="1" applyFont="1" applyAlignment="1">
      <alignment horizontal="center" vertical="center" wrapText="1"/>
    </xf>
    <xf numFmtId="3" fontId="7" fillId="0" borderId="0" xfId="0" applyNumberFormat="1" applyFont="1" applyAlignment="1">
      <alignment vertical="center" wrapText="1"/>
    </xf>
    <xf numFmtId="175" fontId="34" fillId="0" borderId="0" xfId="192" applyNumberFormat="1" applyFont="1" applyAlignment="1">
      <alignment vertical="center" wrapText="1"/>
    </xf>
    <xf numFmtId="3" fontId="34" fillId="0" borderId="0" xfId="192" applyNumberFormat="1" applyFont="1" applyAlignment="1">
      <alignment vertical="center" wrapText="1"/>
    </xf>
    <xf numFmtId="1" fontId="15" fillId="0" borderId="31" xfId="192" applyNumberFormat="1" applyFont="1" applyBorder="1" applyAlignment="1">
      <alignment horizontal="center" vertical="center" wrapText="1"/>
    </xf>
    <xf numFmtId="176" fontId="15" fillId="0" borderId="31" xfId="192" applyNumberFormat="1" applyFont="1" applyBorder="1" applyAlignment="1">
      <alignment horizontal="center" vertical="center" wrapText="1"/>
    </xf>
    <xf numFmtId="0" fontId="7" fillId="0" borderId="61" xfId="0" applyFont="1" applyBorder="1" applyAlignment="1">
      <alignment horizontal="center" vertical="center" wrapText="1"/>
    </xf>
    <xf numFmtId="0" fontId="7" fillId="0" borderId="69" xfId="0" applyFont="1" applyBorder="1" applyAlignment="1">
      <alignment horizontal="justify" vertical="center" wrapText="1"/>
    </xf>
    <xf numFmtId="0" fontId="7" fillId="0" borderId="69" xfId="0" applyFont="1" applyBorder="1" applyAlignment="1">
      <alignment horizontal="center" vertical="center" wrapText="1"/>
    </xf>
    <xf numFmtId="49" fontId="14" fillId="0" borderId="70" xfId="192" applyNumberFormat="1" applyFont="1" applyBorder="1" applyAlignment="1">
      <alignment horizontal="center" vertical="center" wrapText="1"/>
    </xf>
    <xf numFmtId="49" fontId="14" fillId="0" borderId="71" xfId="192" applyNumberFormat="1" applyFont="1" applyBorder="1" applyAlignment="1">
      <alignment horizontal="left" vertical="center" wrapText="1"/>
    </xf>
    <xf numFmtId="0" fontId="7" fillId="0" borderId="53" xfId="0" applyFont="1" applyBorder="1" applyAlignment="1">
      <alignment horizontal="center" vertical="center" wrapText="1"/>
    </xf>
    <xf numFmtId="0" fontId="7" fillId="0" borderId="53" xfId="0" applyFont="1" applyBorder="1" applyAlignment="1">
      <alignment horizontal="justify" vertical="center" wrapText="1"/>
    </xf>
    <xf numFmtId="49" fontId="14" fillId="0" borderId="64" xfId="192" applyNumberFormat="1"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justify" vertical="center" wrapText="1"/>
    </xf>
    <xf numFmtId="0" fontId="7" fillId="0" borderId="73" xfId="0" applyFont="1" applyBorder="1" applyAlignment="1">
      <alignment horizontal="center" vertical="center" wrapText="1"/>
    </xf>
    <xf numFmtId="49" fontId="14" fillId="0" borderId="74" xfId="192" applyNumberFormat="1" applyFont="1" applyBorder="1" applyAlignment="1">
      <alignment horizontal="center" vertical="center" wrapText="1"/>
    </xf>
    <xf numFmtId="49" fontId="14" fillId="0" borderId="75" xfId="192" applyNumberFormat="1" applyFont="1" applyBorder="1" applyAlignment="1">
      <alignment horizontal="left" vertical="center" wrapText="1"/>
    </xf>
    <xf numFmtId="0" fontId="8" fillId="0" borderId="55" xfId="0" applyFont="1" applyBorder="1" applyAlignment="1">
      <alignment horizontal="center" vertical="center" wrapText="1"/>
    </xf>
    <xf numFmtId="176" fontId="15" fillId="0" borderId="15" xfId="192" applyNumberFormat="1" applyFont="1" applyBorder="1" applyAlignment="1">
      <alignment horizontal="center" vertical="center" wrapText="1"/>
    </xf>
    <xf numFmtId="0" fontId="7" fillId="0" borderId="69" xfId="0" applyFont="1" applyBorder="1" applyAlignment="1">
      <alignment vertical="center" wrapText="1"/>
    </xf>
    <xf numFmtId="0" fontId="7" fillId="0" borderId="53" xfId="0" applyFont="1" applyBorder="1" applyAlignment="1">
      <alignment vertical="center" wrapText="1"/>
    </xf>
    <xf numFmtId="0" fontId="7" fillId="0" borderId="72" xfId="0" applyFont="1" applyBorder="1" applyAlignment="1">
      <alignment vertical="center" wrapText="1"/>
    </xf>
    <xf numFmtId="49" fontId="14" fillId="0" borderId="67" xfId="192" applyNumberFormat="1" applyFont="1" applyBorder="1" applyAlignment="1">
      <alignment horizontal="center" vertical="center" wrapText="1"/>
    </xf>
    <xf numFmtId="49" fontId="14" fillId="0" borderId="68" xfId="192" applyNumberFormat="1" applyFont="1" applyBorder="1" applyAlignment="1">
      <alignment horizontal="left" vertical="center" wrapText="1"/>
    </xf>
    <xf numFmtId="0" fontId="8" fillId="0" borderId="48" xfId="0" applyFont="1" applyBorder="1" applyAlignment="1">
      <alignment horizontal="center" vertical="center" wrapText="1"/>
    </xf>
    <xf numFmtId="0" fontId="8" fillId="0" borderId="48" xfId="0" applyFont="1" applyBorder="1" applyAlignment="1">
      <alignment vertical="center" wrapText="1"/>
    </xf>
    <xf numFmtId="0" fontId="7" fillId="0" borderId="48" xfId="0" applyFont="1" applyBorder="1" applyAlignment="1">
      <alignment horizontal="center" vertical="center" wrapText="1"/>
    </xf>
    <xf numFmtId="3" fontId="34" fillId="0" borderId="15" xfId="192" applyNumberFormat="1" applyFont="1" applyBorder="1" applyAlignment="1">
      <alignment horizontal="justify" vertical="center" wrapText="1"/>
    </xf>
    <xf numFmtId="0" fontId="7" fillId="0" borderId="61" xfId="0" applyFont="1" applyBorder="1" applyAlignment="1">
      <alignment horizontal="justify" vertical="center" wrapText="1"/>
    </xf>
    <xf numFmtId="49" fontId="14" fillId="0" borderId="62" xfId="192" applyNumberFormat="1" applyFont="1" applyBorder="1" applyAlignment="1">
      <alignment horizontal="center" vertical="center" wrapText="1"/>
    </xf>
    <xf numFmtId="49" fontId="14" fillId="0" borderId="63" xfId="192" applyNumberFormat="1" applyFont="1" applyBorder="1" applyAlignment="1">
      <alignment horizontal="left" vertical="center" wrapText="1"/>
    </xf>
    <xf numFmtId="0" fontId="7" fillId="0" borderId="66" xfId="0" applyFont="1" applyBorder="1" applyAlignment="1">
      <alignment horizontal="center" vertical="center" wrapText="1"/>
    </xf>
    <xf numFmtId="0" fontId="7" fillId="0" borderId="66" xfId="0" applyFont="1" applyBorder="1" applyAlignment="1">
      <alignment horizontal="justify" vertical="center" wrapText="1"/>
    </xf>
    <xf numFmtId="176" fontId="14" fillId="0" borderId="67" xfId="192" applyNumberFormat="1" applyFont="1" applyBorder="1" applyAlignment="1">
      <alignment horizontal="center" vertical="center" wrapText="1"/>
    </xf>
    <xf numFmtId="0" fontId="8" fillId="0" borderId="15" xfId="0" applyFont="1" applyBorder="1" applyAlignment="1">
      <alignment horizontal="justify" vertical="center" wrapText="1"/>
    </xf>
    <xf numFmtId="49" fontId="14" fillId="0" borderId="15" xfId="192" applyNumberFormat="1" applyFont="1" applyBorder="1" applyAlignment="1">
      <alignment horizontal="left" vertical="center" wrapText="1"/>
    </xf>
    <xf numFmtId="0" fontId="7" fillId="0" borderId="30" xfId="0" applyFont="1" applyBorder="1" applyAlignment="1">
      <alignment horizontal="center" vertical="center" wrapText="1"/>
    </xf>
    <xf numFmtId="0" fontId="8" fillId="0" borderId="30" xfId="0" applyFont="1" applyBorder="1" applyAlignment="1">
      <alignment horizontal="justify" vertical="center" wrapText="1"/>
    </xf>
    <xf numFmtId="0" fontId="15" fillId="0" borderId="0" xfId="192" applyFont="1"/>
    <xf numFmtId="178" fontId="14" fillId="0" borderId="0" xfId="0" applyNumberFormat="1" applyFont="1" applyAlignment="1">
      <alignment horizontal="center" vertical="center" wrapText="1"/>
    </xf>
    <xf numFmtId="0" fontId="89" fillId="0" borderId="0" xfId="0" applyFont="1">
      <alignment vertical="top"/>
    </xf>
    <xf numFmtId="169" fontId="14" fillId="0" borderId="24" xfId="52" quotePrefix="1" applyNumberFormat="1" applyFont="1" applyFill="1" applyBorder="1" applyAlignment="1">
      <alignment horizontal="justify" vertical="center" wrapText="1"/>
    </xf>
    <xf numFmtId="169" fontId="14" fillId="0" borderId="25" xfId="52" quotePrefix="1" applyNumberFormat="1" applyFont="1" applyFill="1" applyBorder="1" applyAlignment="1">
      <alignment horizontal="justify" vertical="center" wrapText="1"/>
    </xf>
    <xf numFmtId="0" fontId="16" fillId="0" borderId="0" xfId="0" applyFont="1" applyAlignment="1"/>
    <xf numFmtId="0" fontId="8" fillId="0" borderId="10" xfId="0" applyFont="1" applyBorder="1" applyAlignment="1">
      <alignment horizontal="center" vertical="center" wrapText="1"/>
    </xf>
    <xf numFmtId="0" fontId="87" fillId="0" borderId="0" xfId="181" applyFont="1"/>
    <xf numFmtId="0" fontId="15" fillId="0" borderId="0" xfId="181" applyFont="1" applyAlignment="1">
      <alignment horizontal="center" vertical="center" wrapText="1"/>
    </xf>
    <xf numFmtId="0" fontId="15" fillId="0" borderId="0" xfId="181" applyFont="1" applyAlignment="1">
      <alignment horizontal="left" vertical="center" wrapText="1"/>
    </xf>
    <xf numFmtId="1" fontId="15" fillId="0" borderId="0" xfId="181" applyNumberFormat="1" applyFont="1" applyAlignment="1">
      <alignment horizontal="center" vertical="center"/>
    </xf>
    <xf numFmtId="0" fontId="88" fillId="0" borderId="0" xfId="181" applyFont="1" applyAlignment="1">
      <alignment horizontal="center" vertical="center"/>
    </xf>
    <xf numFmtId="0" fontId="88" fillId="0" borderId="0" xfId="181" applyFont="1" applyAlignment="1">
      <alignment vertical="center" textRotation="90"/>
    </xf>
    <xf numFmtId="0" fontId="88" fillId="0" borderId="0" xfId="181" applyFont="1" applyAlignment="1">
      <alignment vertical="center" textRotation="90" wrapText="1"/>
    </xf>
    <xf numFmtId="0" fontId="88" fillId="0" borderId="0" xfId="181" applyFont="1"/>
    <xf numFmtId="1" fontId="16" fillId="0" borderId="0" xfId="181" applyNumberFormat="1" applyFont="1" applyAlignment="1">
      <alignment horizontal="center" vertical="center"/>
    </xf>
    <xf numFmtId="0" fontId="16" fillId="0" borderId="0" xfId="181" applyFont="1" applyAlignment="1">
      <alignment horizontal="center"/>
    </xf>
    <xf numFmtId="0" fontId="16" fillId="0" borderId="0" xfId="181" applyFont="1" applyAlignment="1">
      <alignment horizontal="center" vertical="center"/>
    </xf>
    <xf numFmtId="0" fontId="16" fillId="0" borderId="0" xfId="181" applyFont="1" applyAlignment="1">
      <alignment horizontal="right"/>
    </xf>
    <xf numFmtId="0" fontId="16" fillId="0" borderId="0" xfId="181" applyFont="1" applyAlignment="1">
      <alignment horizontal="right" vertical="center"/>
    </xf>
    <xf numFmtId="0" fontId="86" fillId="0" borderId="0" xfId="181" applyFont="1" applyAlignment="1">
      <alignment vertical="center" textRotation="90"/>
    </xf>
    <xf numFmtId="0" fontId="86" fillId="0" borderId="0" xfId="181" applyFont="1" applyAlignment="1">
      <alignment vertical="center" textRotation="90" wrapText="1"/>
    </xf>
    <xf numFmtId="0" fontId="87" fillId="0" borderId="0" xfId="181" applyFont="1" applyAlignment="1">
      <alignment horizontal="center" vertical="center"/>
    </xf>
    <xf numFmtId="0" fontId="8" fillId="0" borderId="15" xfId="181" applyFont="1" applyBorder="1" applyAlignment="1">
      <alignment horizontal="center" vertical="center"/>
    </xf>
    <xf numFmtId="0" fontId="8" fillId="0" borderId="15" xfId="181" applyFont="1" applyBorder="1" applyAlignment="1">
      <alignment horizontal="left" vertical="center"/>
    </xf>
    <xf numFmtId="171" fontId="8" fillId="0" borderId="15" xfId="181" applyNumberFormat="1" applyFont="1" applyBorder="1" applyAlignment="1">
      <alignment horizontal="center" vertical="center" wrapText="1"/>
    </xf>
    <xf numFmtId="0" fontId="8" fillId="0" borderId="15" xfId="384" applyFont="1" applyBorder="1" applyAlignment="1">
      <alignment horizontal="right" vertical="center" wrapText="1"/>
    </xf>
    <xf numFmtId="0" fontId="87" fillId="0" borderId="0" xfId="384" applyFont="1" applyAlignment="1">
      <alignment vertical="center"/>
    </xf>
    <xf numFmtId="174" fontId="7" fillId="0" borderId="24" xfId="384" applyNumberFormat="1" applyFont="1" applyBorder="1" applyAlignment="1">
      <alignment horizontal="right" vertical="center" wrapText="1"/>
    </xf>
    <xf numFmtId="0" fontId="7" fillId="0" borderId="22" xfId="384" applyFont="1" applyBorder="1" applyAlignment="1">
      <alignment horizontal="right" vertical="center" wrapText="1"/>
    </xf>
    <xf numFmtId="0" fontId="7" fillId="0" borderId="22" xfId="190" applyFont="1" applyBorder="1" applyAlignment="1">
      <alignment horizontal="left" vertical="center" wrapText="1"/>
    </xf>
    <xf numFmtId="0" fontId="7" fillId="0" borderId="22" xfId="190" applyFont="1" applyBorder="1" applyAlignment="1">
      <alignment horizontal="center" vertical="center" wrapText="1"/>
    </xf>
    <xf numFmtId="0" fontId="7" fillId="0" borderId="24" xfId="150" applyFont="1" applyBorder="1" applyAlignment="1">
      <alignment horizontal="center" vertical="center" wrapText="1"/>
    </xf>
    <xf numFmtId="0" fontId="7" fillId="0" borderId="24" xfId="193" applyFont="1" applyBorder="1" applyAlignment="1">
      <alignment horizontal="left" vertical="center"/>
    </xf>
    <xf numFmtId="0" fontId="7" fillId="0" borderId="24" xfId="150" applyFont="1" applyBorder="1" applyAlignment="1">
      <alignment horizontal="right" vertical="center" wrapText="1"/>
    </xf>
    <xf numFmtId="0" fontId="7" fillId="0" borderId="22" xfId="150" applyFont="1" applyBorder="1" applyAlignment="1">
      <alignment horizontal="center" vertical="center" wrapText="1"/>
    </xf>
    <xf numFmtId="0" fontId="7" fillId="0" borderId="22" xfId="193" applyFont="1" applyBorder="1" applyAlignment="1">
      <alignment horizontal="left" vertical="center"/>
    </xf>
    <xf numFmtId="4" fontId="7" fillId="0" borderId="24" xfId="384" applyNumberFormat="1" applyFont="1" applyBorder="1" applyAlignment="1">
      <alignment horizontal="left" vertical="center" wrapText="1"/>
    </xf>
    <xf numFmtId="0" fontId="7" fillId="0" borderId="22" xfId="384" applyFont="1" applyBorder="1" applyAlignment="1">
      <alignment horizontal="center" vertical="center"/>
    </xf>
    <xf numFmtId="174" fontId="7" fillId="0" borderId="22" xfId="189" applyNumberFormat="1" applyFont="1" applyBorder="1" applyAlignment="1">
      <alignment horizontal="right" vertical="center" wrapText="1"/>
    </xf>
    <xf numFmtId="0" fontId="7" fillId="0" borderId="24" xfId="384" applyFont="1" applyBorder="1" applyAlignment="1">
      <alignment horizontal="right" vertical="center" wrapText="1"/>
    </xf>
    <xf numFmtId="174" fontId="7" fillId="0" borderId="22" xfId="384" applyNumberFormat="1" applyFont="1" applyBorder="1" applyAlignment="1">
      <alignment horizontal="right" vertical="center" wrapText="1"/>
    </xf>
    <xf numFmtId="171" fontId="7" fillId="0" borderId="24" xfId="189" applyNumberFormat="1" applyFont="1" applyBorder="1" applyAlignment="1">
      <alignment horizontal="right" vertical="center" wrapText="1"/>
    </xf>
    <xf numFmtId="0" fontId="87" fillId="0" borderId="0" xfId="384" applyFont="1" applyAlignment="1">
      <alignment horizontal="justify" vertical="center" wrapText="1"/>
    </xf>
    <xf numFmtId="171" fontId="7" fillId="0" borderId="22" xfId="189" applyNumberFormat="1" applyFont="1" applyBorder="1" applyAlignment="1">
      <alignment horizontal="right" vertical="center" wrapText="1"/>
    </xf>
    <xf numFmtId="0" fontId="7" fillId="0" borderId="22" xfId="193" applyFont="1" applyBorder="1" applyAlignment="1">
      <alignment horizontal="left" vertical="center" wrapText="1"/>
    </xf>
    <xf numFmtId="37" fontId="7" fillId="0" borderId="22" xfId="189" applyNumberFormat="1" applyFont="1" applyBorder="1" applyAlignment="1">
      <alignment horizontal="right" vertical="center" wrapText="1"/>
    </xf>
    <xf numFmtId="0" fontId="87" fillId="0" borderId="0" xfId="384" applyFont="1" applyAlignment="1"/>
    <xf numFmtId="0" fontId="8" fillId="0" borderId="15" xfId="193" applyFont="1" applyBorder="1" applyAlignment="1">
      <alignment horizontal="left" vertical="center" wrapText="1"/>
    </xf>
    <xf numFmtId="0" fontId="7" fillId="0" borderId="15" xfId="384" applyFont="1" applyBorder="1" applyAlignment="1">
      <alignment horizontal="center" vertical="center" wrapText="1"/>
    </xf>
    <xf numFmtId="0" fontId="7" fillId="0" borderId="15" xfId="384" applyFont="1" applyBorder="1" applyAlignment="1">
      <alignment horizontal="center" vertical="center"/>
    </xf>
    <xf numFmtId="37" fontId="7" fillId="0" borderId="15" xfId="189" applyNumberFormat="1" applyFont="1" applyBorder="1" applyAlignment="1">
      <alignment horizontal="right" vertical="center" wrapText="1"/>
    </xf>
    <xf numFmtId="0" fontId="7" fillId="0" borderId="24" xfId="193" applyFont="1" applyBorder="1" applyAlignment="1">
      <alignment horizontal="left" vertical="center" wrapText="1"/>
    </xf>
    <xf numFmtId="0" fontId="7" fillId="0" borderId="24" xfId="384" applyFont="1" applyBorder="1" applyAlignment="1">
      <alignment horizontal="center" vertical="center"/>
    </xf>
    <xf numFmtId="198" fontId="7" fillId="0" borderId="24" xfId="189" applyNumberFormat="1" applyFont="1" applyBorder="1" applyAlignment="1">
      <alignment horizontal="right" vertical="center" wrapText="1"/>
    </xf>
    <xf numFmtId="198" fontId="7" fillId="0" borderId="22" xfId="189" applyNumberFormat="1" applyFont="1" applyBorder="1" applyAlignment="1">
      <alignment horizontal="right" vertical="center" wrapText="1"/>
    </xf>
    <xf numFmtId="0" fontId="7" fillId="0" borderId="22" xfId="392" applyFont="1" applyBorder="1" applyAlignment="1">
      <alignment horizontal="left" vertical="center"/>
    </xf>
    <xf numFmtId="198" fontId="7" fillId="0" borderId="15" xfId="189" applyNumberFormat="1" applyFont="1" applyBorder="1" applyAlignment="1">
      <alignment horizontal="right" vertical="center" wrapText="1"/>
    </xf>
    <xf numFmtId="0" fontId="7" fillId="0" borderId="24" xfId="392" applyFont="1" applyBorder="1" applyAlignment="1">
      <alignment horizontal="center" vertical="center"/>
    </xf>
    <xf numFmtId="0" fontId="7" fillId="0" borderId="24" xfId="392" applyFont="1" applyBorder="1" applyAlignment="1">
      <alignment horizontal="left" vertical="center" wrapText="1"/>
    </xf>
    <xf numFmtId="0" fontId="7" fillId="0" borderId="24" xfId="392" applyFont="1" applyBorder="1" applyAlignment="1">
      <alignment horizontal="center" vertical="center" wrapText="1"/>
    </xf>
    <xf numFmtId="175" fontId="7" fillId="0" borderId="24" xfId="392" applyNumberFormat="1" applyFont="1" applyBorder="1" applyAlignment="1">
      <alignment horizontal="right" vertical="center"/>
    </xf>
    <xf numFmtId="0" fontId="7" fillId="0" borderId="22" xfId="392" applyFont="1" applyBorder="1" applyAlignment="1">
      <alignment horizontal="center" vertical="center"/>
    </xf>
    <xf numFmtId="0" fontId="7" fillId="0" borderId="22" xfId="392" applyFont="1" applyBorder="1" applyAlignment="1">
      <alignment horizontal="left" vertical="center" wrapText="1"/>
    </xf>
    <xf numFmtId="0" fontId="7" fillId="0" borderId="22" xfId="392" applyFont="1" applyBorder="1" applyAlignment="1">
      <alignment horizontal="center" vertical="center" wrapText="1"/>
    </xf>
    <xf numFmtId="175" fontId="7" fillId="0" borderId="22" xfId="392" applyNumberFormat="1" applyFont="1" applyBorder="1" applyAlignment="1">
      <alignment horizontal="right" vertical="center"/>
    </xf>
    <xf numFmtId="175" fontId="7" fillId="0" borderId="22" xfId="384" applyNumberFormat="1" applyFont="1" applyBorder="1" applyAlignment="1">
      <alignment horizontal="right" vertical="center"/>
    </xf>
    <xf numFmtId="0" fontId="7" fillId="0" borderId="22" xfId="384" applyFont="1" applyBorder="1" applyAlignment="1">
      <alignment horizontal="right" vertical="center"/>
    </xf>
    <xf numFmtId="37" fontId="8" fillId="0" borderId="15" xfId="189" applyNumberFormat="1" applyFont="1" applyBorder="1" applyAlignment="1">
      <alignment horizontal="right" vertical="center" wrapText="1"/>
    </xf>
    <xf numFmtId="0" fontId="8" fillId="0" borderId="0" xfId="193" applyFont="1" applyAlignment="1">
      <alignment horizontal="center" vertical="center" wrapText="1"/>
    </xf>
    <xf numFmtId="37" fontId="8" fillId="0" borderId="0" xfId="189" applyNumberFormat="1" applyFont="1" applyAlignment="1">
      <alignment horizontal="right" vertical="center" wrapText="1"/>
    </xf>
    <xf numFmtId="9" fontId="87" fillId="0" borderId="0" xfId="272" applyFont="1" applyFill="1" applyAlignment="1"/>
    <xf numFmtId="49" fontId="14" fillId="0" borderId="0" xfId="384" quotePrefix="1" applyNumberFormat="1" applyFont="1" applyAlignment="1">
      <alignment horizontal="justify" vertical="center" wrapText="1"/>
    </xf>
    <xf numFmtId="49" fontId="14" fillId="0" borderId="0" xfId="384" quotePrefix="1" applyNumberFormat="1" applyFont="1" applyAlignment="1">
      <alignment horizontal="left" vertical="center" wrapText="1"/>
    </xf>
    <xf numFmtId="177" fontId="14" fillId="0" borderId="0" xfId="384" quotePrefix="1" applyNumberFormat="1" applyFont="1" applyAlignment="1">
      <alignment horizontal="center" vertical="center" wrapText="1"/>
    </xf>
    <xf numFmtId="0" fontId="14" fillId="0" borderId="0" xfId="181" applyFont="1" applyAlignment="1">
      <alignment horizontal="center" vertical="center"/>
    </xf>
    <xf numFmtId="0" fontId="14" fillId="0" borderId="0" xfId="181" applyFont="1" applyAlignment="1">
      <alignment horizontal="left"/>
    </xf>
    <xf numFmtId="0" fontId="14" fillId="0" borderId="0" xfId="181" applyFont="1" applyAlignment="1">
      <alignment horizontal="center"/>
    </xf>
    <xf numFmtId="0" fontId="87" fillId="0" borderId="0" xfId="181" applyFont="1" applyAlignment="1">
      <alignment horizontal="left"/>
    </xf>
    <xf numFmtId="0" fontId="87" fillId="0" borderId="0" xfId="181" applyFont="1" applyAlignment="1">
      <alignment horizontal="center"/>
    </xf>
    <xf numFmtId="0" fontId="86" fillId="0" borderId="0" xfId="181" applyFont="1" applyAlignment="1">
      <alignment horizontal="center"/>
    </xf>
    <xf numFmtId="171" fontId="87" fillId="0" borderId="0" xfId="181" applyNumberFormat="1" applyFont="1" applyAlignment="1">
      <alignment horizontal="right"/>
    </xf>
    <xf numFmtId="171" fontId="87" fillId="0" borderId="0" xfId="181" applyNumberFormat="1" applyFont="1" applyAlignment="1">
      <alignment horizontal="right" vertical="center"/>
    </xf>
    <xf numFmtId="0" fontId="15" fillId="0" borderId="0" xfId="181" applyFont="1" applyAlignment="1">
      <alignment horizontal="center" vertical="center"/>
    </xf>
    <xf numFmtId="0" fontId="7" fillId="0" borderId="24" xfId="386" applyFont="1" applyBorder="1" applyAlignment="1">
      <alignment horizontal="center" vertical="center" wrapText="1"/>
    </xf>
    <xf numFmtId="175" fontId="7" fillId="0" borderId="24" xfId="387" applyNumberFormat="1" applyFont="1" applyFill="1" applyBorder="1" applyAlignment="1">
      <alignment horizontal="right" vertical="center" wrapText="1"/>
    </xf>
    <xf numFmtId="174" fontId="7" fillId="0" borderId="24" xfId="386" applyNumberFormat="1" applyFont="1" applyBorder="1" applyAlignment="1">
      <alignment horizontal="right" vertical="center" wrapText="1"/>
    </xf>
    <xf numFmtId="0" fontId="7" fillId="0" borderId="22" xfId="386" applyFont="1" applyBorder="1" applyAlignment="1">
      <alignment horizontal="center" vertical="center" wrapText="1"/>
    </xf>
    <xf numFmtId="175" fontId="7" fillId="0" borderId="22" xfId="392" applyNumberFormat="1" applyFont="1" applyBorder="1" applyAlignment="1">
      <alignment horizontal="right" vertical="center" wrapText="1"/>
    </xf>
    <xf numFmtId="0" fontId="7" fillId="0" borderId="22" xfId="386" applyFont="1" applyBorder="1" applyAlignment="1">
      <alignment horizontal="right" vertical="center" wrapText="1"/>
    </xf>
    <xf numFmtId="0" fontId="8" fillId="0" borderId="0" xfId="193" quotePrefix="1" applyFont="1" applyAlignment="1">
      <alignment horizontal="left" vertical="center" wrapText="1"/>
    </xf>
    <xf numFmtId="9" fontId="8" fillId="0" borderId="0" xfId="272" applyFont="1" applyFill="1" applyBorder="1" applyAlignment="1">
      <alignment horizontal="center" vertical="center" wrapText="1"/>
    </xf>
    <xf numFmtId="9" fontId="8" fillId="0" borderId="0" xfId="272" quotePrefix="1" applyFont="1" applyFill="1" applyBorder="1" applyAlignment="1">
      <alignment horizontal="left" vertical="center" wrapText="1"/>
    </xf>
    <xf numFmtId="9" fontId="8" fillId="0" borderId="0" xfId="272" applyFont="1" applyFill="1" applyBorder="1" applyAlignment="1">
      <alignment horizontal="right" vertical="center"/>
    </xf>
    <xf numFmtId="9" fontId="8" fillId="0" borderId="0" xfId="272" applyFont="1" applyFill="1" applyBorder="1" applyAlignment="1">
      <alignment horizontal="right" vertical="center" wrapText="1"/>
    </xf>
    <xf numFmtId="49" fontId="14" fillId="0" borderId="15" xfId="384" quotePrefix="1" applyNumberFormat="1" applyFont="1" applyBorder="1" applyAlignment="1">
      <alignment horizontal="justify" vertical="center" wrapText="1"/>
    </xf>
    <xf numFmtId="0" fontId="15" fillId="0" borderId="0" xfId="0" applyFont="1" applyAlignment="1">
      <alignment horizontal="center"/>
    </xf>
    <xf numFmtId="0" fontId="88" fillId="0" borderId="0" xfId="0" applyFont="1">
      <alignment vertical="top"/>
    </xf>
    <xf numFmtId="0" fontId="88" fillId="0" borderId="15" xfId="0" applyFont="1" applyBorder="1" applyAlignment="1">
      <alignment horizontal="center" vertical="center"/>
    </xf>
    <xf numFmtId="0" fontId="89" fillId="0" borderId="15" xfId="0" applyFont="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xf>
    <xf numFmtId="0" fontId="16" fillId="0" borderId="0" xfId="0" quotePrefix="1" applyFont="1" applyAlignment="1">
      <alignment horizontal="center" vertical="center" wrapText="1"/>
    </xf>
    <xf numFmtId="0" fontId="87" fillId="0" borderId="0" xfId="0" applyFont="1" applyAlignment="1">
      <alignment horizontal="center" vertical="top"/>
    </xf>
    <xf numFmtId="0" fontId="87" fillId="0" borderId="0" xfId="0" applyFont="1" applyAlignment="1">
      <alignment horizontal="center" vertical="top" wrapText="1"/>
    </xf>
    <xf numFmtId="0" fontId="87" fillId="0" borderId="0" xfId="0" applyFont="1" applyAlignment="1">
      <alignment horizontal="left" vertical="top"/>
    </xf>
    <xf numFmtId="0" fontId="16" fillId="0" borderId="0" xfId="176" applyFont="1" applyAlignment="1">
      <alignment horizontal="center" vertical="center" wrapText="1"/>
    </xf>
    <xf numFmtId="0" fontId="87" fillId="0" borderId="0" xfId="176" applyFont="1" applyAlignment="1">
      <alignment vertical="center"/>
    </xf>
    <xf numFmtId="0" fontId="86" fillId="0" borderId="0" xfId="176" applyFont="1" applyAlignment="1">
      <alignment vertical="center"/>
    </xf>
    <xf numFmtId="0" fontId="14" fillId="0" borderId="15" xfId="176" applyFont="1" applyBorder="1" applyAlignment="1">
      <alignment horizontal="center" vertical="center" wrapText="1"/>
    </xf>
    <xf numFmtId="0" fontId="14" fillId="0" borderId="15" xfId="176" quotePrefix="1" applyFont="1" applyBorder="1" applyAlignment="1">
      <alignment vertical="center" wrapText="1"/>
    </xf>
    <xf numFmtId="0" fontId="14" fillId="0" borderId="15" xfId="176" quotePrefix="1" applyFont="1" applyBorder="1" applyAlignment="1">
      <alignment horizontal="justify" vertical="center" wrapText="1"/>
    </xf>
    <xf numFmtId="0" fontId="91" fillId="0" borderId="0" xfId="176" applyFont="1" applyAlignment="1">
      <alignment vertical="center"/>
    </xf>
    <xf numFmtId="0" fontId="16" fillId="0" borderId="15" xfId="176" applyFont="1" applyBorder="1" applyAlignment="1">
      <alignment horizontal="center" vertical="center"/>
    </xf>
    <xf numFmtId="0" fontId="16" fillId="0" borderId="15" xfId="176" applyFont="1" applyBorder="1" applyAlignment="1">
      <alignment horizontal="left" vertical="center" wrapText="1"/>
    </xf>
    <xf numFmtId="0" fontId="16" fillId="0" borderId="15" xfId="176" applyFont="1" applyBorder="1" applyAlignment="1">
      <alignment horizontal="center" vertical="center" wrapText="1"/>
    </xf>
    <xf numFmtId="177" fontId="14" fillId="0" borderId="15" xfId="0" applyNumberFormat="1" applyFont="1" applyBorder="1" applyAlignment="1">
      <alignment horizontal="center" vertical="center"/>
    </xf>
    <xf numFmtId="175" fontId="14" fillId="0" borderId="15" xfId="0" applyNumberFormat="1" applyFont="1" applyBorder="1" applyAlignment="1">
      <alignment horizontal="center" vertical="center"/>
    </xf>
    <xf numFmtId="175" fontId="16" fillId="0" borderId="15" xfId="0" applyNumberFormat="1" applyFont="1" applyBorder="1" applyAlignment="1">
      <alignment horizontal="center" vertical="center"/>
    </xf>
    <xf numFmtId="0" fontId="14" fillId="0" borderId="0" xfId="176" quotePrefix="1" applyFont="1" applyAlignment="1">
      <alignment vertical="center" wrapText="1"/>
    </xf>
    <xf numFmtId="49" fontId="35" fillId="0" borderId="0" xfId="0" applyNumberFormat="1" applyFont="1" applyAlignment="1">
      <alignment horizontal="center"/>
    </xf>
    <xf numFmtId="0" fontId="14" fillId="0" borderId="0" xfId="0" applyFont="1" applyAlignment="1">
      <alignment horizontal="center" vertical="top" wrapText="1"/>
    </xf>
    <xf numFmtId="0" fontId="43" fillId="0" borderId="0" xfId="0" applyFont="1" applyAlignment="1">
      <alignment horizontal="center"/>
    </xf>
    <xf numFmtId="0" fontId="43" fillId="0" borderId="0" xfId="0" applyFont="1" applyAlignment="1"/>
    <xf numFmtId="0" fontId="15" fillId="0" borderId="0" xfId="0" applyFont="1" applyAlignment="1">
      <alignment horizontal="center" vertical="top" wrapText="1"/>
    </xf>
    <xf numFmtId="0" fontId="87" fillId="0" borderId="0" xfId="176" applyFont="1" applyAlignment="1">
      <alignment horizontal="center" vertical="center"/>
    </xf>
    <xf numFmtId="0" fontId="14" fillId="0" borderId="0" xfId="394" applyFont="1" applyAlignment="1">
      <alignment vertical="center" wrapText="1"/>
    </xf>
    <xf numFmtId="0" fontId="8" fillId="0" borderId="26" xfId="394" applyFont="1" applyBorder="1" applyAlignment="1">
      <alignment horizontal="center" vertical="center" wrapText="1"/>
    </xf>
    <xf numFmtId="0" fontId="15" fillId="0" borderId="26" xfId="394" applyFont="1" applyBorder="1" applyAlignment="1">
      <alignment horizontal="center" vertical="center" wrapText="1"/>
    </xf>
    <xf numFmtId="0" fontId="9" fillId="0" borderId="15" xfId="394" applyFont="1" applyBorder="1" applyAlignment="1">
      <alignment horizontal="center" vertical="center" wrapText="1"/>
    </xf>
    <xf numFmtId="0" fontId="15" fillId="0" borderId="15" xfId="394" applyFont="1" applyBorder="1" applyAlignment="1">
      <alignment horizontal="left" vertical="center" wrapText="1"/>
    </xf>
    <xf numFmtId="0" fontId="15" fillId="0" borderId="15" xfId="394" applyFont="1" applyBorder="1" applyAlignment="1">
      <alignment horizontal="center" vertical="center" wrapText="1"/>
    </xf>
    <xf numFmtId="177" fontId="15" fillId="0" borderId="15" xfId="394" applyNumberFormat="1" applyFont="1" applyBorder="1" applyAlignment="1">
      <alignment vertical="center" wrapText="1"/>
    </xf>
    <xf numFmtId="0" fontId="8" fillId="0" borderId="15" xfId="394" applyFont="1" applyBorder="1" applyAlignment="1">
      <alignment horizontal="center" vertical="center" wrapText="1"/>
    </xf>
    <xf numFmtId="2" fontId="14" fillId="0" borderId="15" xfId="185" applyNumberFormat="1" applyFont="1" applyBorder="1" applyAlignment="1">
      <alignment horizontal="justify" vertical="center" wrapText="1"/>
    </xf>
    <xf numFmtId="0" fontId="7" fillId="0" borderId="27" xfId="394" applyFont="1" applyBorder="1" applyAlignment="1">
      <alignment horizontal="center" vertical="center" wrapText="1"/>
    </xf>
    <xf numFmtId="0" fontId="14" fillId="0" borderId="27" xfId="394" applyFont="1" applyBorder="1" applyAlignment="1">
      <alignment horizontal="left" vertical="center" wrapText="1"/>
    </xf>
    <xf numFmtId="0" fontId="14" fillId="0" borderId="27" xfId="394" applyFont="1" applyBorder="1" applyAlignment="1">
      <alignment horizontal="center" vertical="center" wrapText="1"/>
    </xf>
    <xf numFmtId="175" fontId="15" fillId="0" borderId="27" xfId="394" applyNumberFormat="1" applyFont="1" applyBorder="1" applyAlignment="1">
      <alignment vertical="center" wrapText="1"/>
    </xf>
    <xf numFmtId="2" fontId="15" fillId="0" borderId="27" xfId="185" applyNumberFormat="1" applyFont="1" applyBorder="1" applyAlignment="1">
      <alignment horizontal="center" vertical="center" wrapText="1"/>
    </xf>
    <xf numFmtId="0" fontId="21" fillId="0" borderId="15" xfId="394" applyFont="1" applyBorder="1" applyAlignment="1">
      <alignment horizontal="center" vertical="center" wrapText="1"/>
    </xf>
    <xf numFmtId="175" fontId="15" fillId="0" borderId="15" xfId="394" applyNumberFormat="1" applyFont="1" applyBorder="1" applyAlignment="1">
      <alignment vertical="center" wrapText="1"/>
    </xf>
    <xf numFmtId="0" fontId="16" fillId="0" borderId="0" xfId="394" applyFont="1" applyAlignment="1">
      <alignment vertical="center" wrapText="1"/>
    </xf>
    <xf numFmtId="0" fontId="14" fillId="0" borderId="24" xfId="394" applyFont="1" applyBorder="1" applyAlignment="1">
      <alignment horizontal="center" vertical="center" wrapText="1"/>
    </xf>
    <xf numFmtId="0" fontId="14" fillId="0" borderId="24" xfId="394" applyFont="1" applyBorder="1" applyAlignment="1">
      <alignment horizontal="left" vertical="center" wrapText="1"/>
    </xf>
    <xf numFmtId="0" fontId="14" fillId="0" borderId="22" xfId="394" applyFont="1" applyBorder="1" applyAlignment="1">
      <alignment horizontal="center" vertical="center" wrapText="1"/>
    </xf>
    <xf numFmtId="0" fontId="14" fillId="0" borderId="22" xfId="394" applyFont="1" applyBorder="1" applyAlignment="1">
      <alignment horizontal="left" vertical="center" wrapText="1"/>
    </xf>
    <xf numFmtId="0" fontId="14" fillId="0" borderId="22" xfId="384" applyFont="1" applyBorder="1" applyAlignment="1">
      <alignment horizontal="justify" vertical="center"/>
    </xf>
    <xf numFmtId="0" fontId="14" fillId="0" borderId="25" xfId="394" applyFont="1" applyBorder="1" applyAlignment="1">
      <alignment horizontal="center" vertical="center" wrapText="1"/>
    </xf>
    <xf numFmtId="0" fontId="14" fillId="0" borderId="25" xfId="384" applyFont="1" applyBorder="1" applyAlignment="1">
      <alignment horizontal="justify" vertical="center"/>
    </xf>
    <xf numFmtId="0" fontId="14" fillId="0" borderId="25" xfId="394" applyFont="1" applyBorder="1" applyAlignment="1">
      <alignment horizontal="left" vertical="center" wrapText="1"/>
    </xf>
    <xf numFmtId="177" fontId="14" fillId="0" borderId="25" xfId="394" applyNumberFormat="1" applyFont="1" applyBorder="1" applyAlignment="1">
      <alignment vertical="center" wrapText="1"/>
    </xf>
    <xf numFmtId="0" fontId="14" fillId="0" borderId="22" xfId="394" applyFont="1" applyBorder="1" applyAlignment="1">
      <alignment vertical="center" wrapText="1"/>
    </xf>
    <xf numFmtId="0" fontId="14" fillId="0" borderId="15" xfId="394" applyFont="1" applyBorder="1" applyAlignment="1">
      <alignment vertical="center" wrapText="1"/>
    </xf>
    <xf numFmtId="0" fontId="14" fillId="0" borderId="24" xfId="394" applyFont="1" applyBorder="1" applyAlignment="1">
      <alignment vertical="center" wrapText="1"/>
    </xf>
    <xf numFmtId="0" fontId="14" fillId="0" borderId="22" xfId="384" applyFont="1" applyBorder="1" applyAlignment="1">
      <alignment horizontal="left" vertical="center" wrapText="1"/>
    </xf>
    <xf numFmtId="0" fontId="14" fillId="0" borderId="60" xfId="384" applyFont="1" applyBorder="1" applyAlignment="1">
      <alignment horizontal="left" vertical="center" wrapText="1"/>
    </xf>
    <xf numFmtId="0" fontId="14" fillId="0" borderId="77" xfId="394" applyFont="1" applyBorder="1" applyAlignment="1">
      <alignment vertical="center" wrapText="1"/>
    </xf>
    <xf numFmtId="0" fontId="14" fillId="0" borderId="25" xfId="394" applyFont="1" applyBorder="1" applyAlignment="1">
      <alignment vertical="center" wrapText="1"/>
    </xf>
    <xf numFmtId="0" fontId="34" fillId="0" borderId="23" xfId="394" applyFont="1" applyBorder="1" applyAlignment="1">
      <alignment horizontal="center" vertical="center" wrapText="1"/>
    </xf>
    <xf numFmtId="0" fontId="34" fillId="0" borderId="23" xfId="394" applyFont="1" applyBorder="1" applyAlignment="1">
      <alignment horizontal="left" vertical="center" wrapText="1"/>
    </xf>
    <xf numFmtId="0" fontId="34" fillId="0" borderId="23" xfId="176" applyFont="1" applyBorder="1" applyAlignment="1">
      <alignment horizontal="center" vertical="center" wrapText="1"/>
    </xf>
    <xf numFmtId="3" fontId="34" fillId="0" borderId="78" xfId="384" applyNumberFormat="1" applyFont="1" applyBorder="1" applyAlignment="1"/>
    <xf numFmtId="0" fontId="34" fillId="0" borderId="23" xfId="394" applyFont="1" applyBorder="1" applyAlignment="1">
      <alignment vertical="center" wrapText="1"/>
    </xf>
    <xf numFmtId="0" fontId="34" fillId="0" borderId="22" xfId="394" applyFont="1" applyBorder="1" applyAlignment="1">
      <alignment horizontal="center" vertical="center" wrapText="1"/>
    </xf>
    <xf numFmtId="0" fontId="34" fillId="0" borderId="22" xfId="394" applyFont="1" applyBorder="1" applyAlignment="1">
      <alignment horizontal="left" vertical="center" wrapText="1"/>
    </xf>
    <xf numFmtId="0" fontId="34" fillId="0" borderId="22" xfId="176" applyFont="1" applyBorder="1" applyAlignment="1">
      <alignment horizontal="center" vertical="center" wrapText="1"/>
    </xf>
    <xf numFmtId="3" fontId="34" fillId="0" borderId="44" xfId="384" applyNumberFormat="1" applyFont="1" applyBorder="1" applyAlignment="1"/>
    <xf numFmtId="0" fontId="34" fillId="0" borderId="22" xfId="394" applyFont="1" applyBorder="1" applyAlignment="1">
      <alignment vertical="center" wrapText="1"/>
    </xf>
    <xf numFmtId="0" fontId="34" fillId="0" borderId="79" xfId="384" applyFont="1" applyBorder="1" applyAlignment="1">
      <alignment wrapText="1"/>
    </xf>
    <xf numFmtId="0" fontId="34" fillId="0" borderId="32" xfId="394" applyFont="1" applyBorder="1" applyAlignment="1">
      <alignment horizontal="center" vertical="center" wrapText="1"/>
    </xf>
    <xf numFmtId="3" fontId="34" fillId="0" borderId="80" xfId="384" applyNumberFormat="1" applyFont="1" applyBorder="1" applyAlignment="1"/>
    <xf numFmtId="0" fontId="34" fillId="0" borderId="32" xfId="394" applyFont="1" applyBorder="1" applyAlignment="1">
      <alignment vertical="center" wrapText="1"/>
    </xf>
    <xf numFmtId="0" fontId="34" fillId="0" borderId="81" xfId="384" applyFont="1" applyBorder="1" applyAlignment="1">
      <alignment horizontal="left" vertical="center" wrapText="1"/>
    </xf>
    <xf numFmtId="0" fontId="34" fillId="0" borderId="82" xfId="394" applyFont="1" applyBorder="1" applyAlignment="1">
      <alignment vertical="center" wrapText="1"/>
    </xf>
    <xf numFmtId="0" fontId="34" fillId="0" borderId="23" xfId="384" applyFont="1" applyBorder="1" applyAlignment="1">
      <alignment vertical="center" wrapText="1"/>
    </xf>
    <xf numFmtId="0" fontId="34" fillId="0" borderId="29" xfId="384" applyFont="1" applyBorder="1" applyAlignment="1">
      <alignment horizontal="left" vertical="center" wrapText="1"/>
    </xf>
    <xf numFmtId="0" fontId="34" fillId="0" borderId="76" xfId="394" applyFont="1" applyBorder="1" applyAlignment="1">
      <alignment vertical="center" wrapText="1"/>
    </xf>
    <xf numFmtId="0" fontId="34" fillId="0" borderId="22" xfId="384" applyFont="1" applyBorder="1" applyAlignment="1">
      <alignment vertical="center" wrapText="1"/>
    </xf>
    <xf numFmtId="3" fontId="34" fillId="0" borderId="83" xfId="384" applyNumberFormat="1" applyFont="1" applyBorder="1" applyAlignment="1"/>
    <xf numFmtId="0" fontId="14" fillId="0" borderId="0" xfId="394" applyFont="1" applyAlignment="1">
      <alignment horizontal="center" vertical="center" wrapText="1"/>
    </xf>
    <xf numFmtId="0" fontId="34" fillId="0" borderId="79" xfId="384" applyFont="1" applyBorder="1" applyAlignment="1">
      <alignment horizontal="left" vertical="center" wrapText="1"/>
    </xf>
    <xf numFmtId="0" fontId="15" fillId="0" borderId="0" xfId="394" applyFont="1" applyAlignment="1">
      <alignment vertical="center" wrapText="1"/>
    </xf>
    <xf numFmtId="169" fontId="15" fillId="0" borderId="15" xfId="394" applyNumberFormat="1" applyFont="1" applyBorder="1" applyAlignment="1">
      <alignment horizontal="center" vertical="center" wrapText="1"/>
    </xf>
    <xf numFmtId="0" fontId="8" fillId="0" borderId="15" xfId="181" applyFont="1" applyBorder="1" applyAlignment="1">
      <alignment horizontal="justify" vertical="center" wrapText="1"/>
    </xf>
    <xf numFmtId="0" fontId="8" fillId="0" borderId="0" xfId="394" applyFont="1" applyAlignment="1">
      <alignment vertical="center" wrapText="1"/>
    </xf>
    <xf numFmtId="0" fontId="14" fillId="0" borderId="24" xfId="181" applyFont="1" applyBorder="1" applyAlignment="1">
      <alignment horizontal="center" vertical="center" wrapText="1"/>
    </xf>
    <xf numFmtId="0" fontId="14" fillId="0" borderId="24" xfId="181" applyFont="1" applyBorder="1" applyAlignment="1">
      <alignment horizontal="justify" vertical="center" wrapText="1"/>
    </xf>
    <xf numFmtId="0" fontId="16" fillId="0" borderId="24" xfId="181" applyFont="1" applyBorder="1" applyAlignment="1">
      <alignment horizontal="center" vertical="center" wrapText="1"/>
    </xf>
    <xf numFmtId="169" fontId="21" fillId="0" borderId="24" xfId="384" applyNumberFormat="1" applyFont="1" applyBorder="1" applyAlignment="1">
      <alignment horizontal="right" vertical="center" wrapText="1"/>
    </xf>
    <xf numFmtId="0" fontId="14" fillId="0" borderId="22" xfId="384" applyFont="1" applyBorder="1" applyAlignment="1">
      <alignment horizontal="justify"/>
    </xf>
    <xf numFmtId="169" fontId="14" fillId="0" borderId="22" xfId="384" applyNumberFormat="1" applyFont="1" applyBorder="1" applyAlignment="1">
      <alignment horizontal="right" vertical="center" wrapText="1"/>
    </xf>
    <xf numFmtId="0" fontId="14" fillId="0" borderId="22" xfId="181" applyFont="1" applyBorder="1" applyAlignment="1">
      <alignment horizontal="justify" vertical="center" wrapText="1"/>
    </xf>
    <xf numFmtId="0" fontId="14" fillId="0" borderId="25" xfId="181" applyFont="1" applyBorder="1" applyAlignment="1">
      <alignment horizontal="center" vertical="center" wrapText="1"/>
    </xf>
    <xf numFmtId="0" fontId="14" fillId="0" borderId="25" xfId="384" applyFont="1" applyBorder="1" applyAlignment="1">
      <alignment horizontal="center" vertical="center"/>
    </xf>
    <xf numFmtId="169" fontId="14" fillId="0" borderId="25" xfId="384" applyNumberFormat="1" applyFont="1" applyBorder="1" applyAlignment="1">
      <alignment horizontal="right" vertical="center" wrapText="1"/>
    </xf>
    <xf numFmtId="0" fontId="15" fillId="0" borderId="15" xfId="181" applyFont="1" applyBorder="1" applyAlignment="1">
      <alignment horizontal="center" vertical="center" wrapText="1"/>
    </xf>
    <xf numFmtId="169" fontId="15" fillId="0" borderId="15" xfId="384" applyNumberFormat="1" applyFont="1" applyBorder="1" applyAlignment="1">
      <alignment horizontal="right" vertical="center" wrapText="1"/>
    </xf>
    <xf numFmtId="0" fontId="7" fillId="0" borderId="0" xfId="394" applyFont="1" applyAlignment="1">
      <alignment vertical="center" wrapText="1"/>
    </xf>
    <xf numFmtId="0" fontId="14" fillId="0" borderId="22" xfId="384" applyFont="1" applyBorder="1" applyAlignment="1">
      <alignment horizontal="justify" vertical="center" wrapText="1"/>
    </xf>
    <xf numFmtId="0" fontId="14" fillId="0" borderId="25" xfId="384" applyFont="1" applyBorder="1" applyAlignment="1">
      <alignment horizontal="justify" vertical="center" wrapText="1"/>
    </xf>
    <xf numFmtId="0" fontId="15" fillId="0" borderId="15" xfId="384" applyFont="1" applyBorder="1" applyAlignment="1">
      <alignment horizontal="justify" vertical="center"/>
    </xf>
    <xf numFmtId="0" fontId="14" fillId="0" borderId="24" xfId="384" applyFont="1" applyBorder="1" applyAlignment="1">
      <alignment horizontal="justify" vertical="center"/>
    </xf>
    <xf numFmtId="0" fontId="14" fillId="0" borderId="15" xfId="189" applyFont="1" applyBorder="1" applyAlignment="1">
      <alignment horizontal="center" vertical="center" wrapText="1"/>
    </xf>
    <xf numFmtId="0" fontId="16" fillId="0" borderId="24" xfId="189" applyFont="1" applyBorder="1" applyAlignment="1">
      <alignment horizontal="center" vertical="center" wrapText="1"/>
    </xf>
    <xf numFmtId="0" fontId="14" fillId="0" borderId="22" xfId="189" applyFont="1" applyBorder="1" applyAlignment="1">
      <alignment horizontal="center" vertical="center" wrapText="1"/>
    </xf>
    <xf numFmtId="0" fontId="14" fillId="0" borderId="25" xfId="189" applyFont="1" applyBorder="1" applyAlignment="1">
      <alignment horizontal="center" vertical="center" wrapText="1"/>
    </xf>
    <xf numFmtId="0" fontId="16" fillId="0" borderId="22" xfId="189" applyFont="1" applyBorder="1" applyAlignment="1">
      <alignment horizontal="center" vertical="center" wrapText="1"/>
    </xf>
    <xf numFmtId="169" fontId="21" fillId="0" borderId="22" xfId="384" applyNumberFormat="1" applyFont="1" applyBorder="1" applyAlignment="1">
      <alignment horizontal="right" vertical="center" wrapText="1"/>
    </xf>
    <xf numFmtId="0" fontId="14" fillId="0" borderId="22" xfId="189" applyFont="1" applyBorder="1" applyAlignment="1">
      <alignment horizontal="justify" vertical="center"/>
    </xf>
    <xf numFmtId="0" fontId="14" fillId="0" borderId="25" xfId="189" applyFont="1" applyBorder="1" applyAlignment="1">
      <alignment horizontal="justify" vertical="center"/>
    </xf>
    <xf numFmtId="0" fontId="15" fillId="0" borderId="15" xfId="189" applyFont="1" applyBorder="1" applyAlignment="1">
      <alignment horizontal="justify" vertical="center"/>
    </xf>
    <xf numFmtId="177" fontId="14" fillId="0" borderId="24" xfId="394" applyNumberFormat="1" applyFont="1" applyBorder="1" applyAlignment="1">
      <alignment vertical="center" wrapText="1"/>
    </xf>
    <xf numFmtId="169" fontId="15" fillId="0" borderId="24" xfId="384" applyNumberFormat="1" applyFont="1" applyBorder="1" applyAlignment="1">
      <alignment horizontal="right" vertical="center" wrapText="1"/>
    </xf>
    <xf numFmtId="177" fontId="14" fillId="0" borderId="22" xfId="394" applyNumberFormat="1" applyFont="1" applyBorder="1" applyAlignment="1">
      <alignment vertical="center" wrapText="1"/>
    </xf>
    <xf numFmtId="0" fontId="15" fillId="0" borderId="15" xfId="189" applyFont="1" applyBorder="1" applyAlignment="1">
      <alignment horizontal="left"/>
    </xf>
    <xf numFmtId="0" fontId="14" fillId="0" borderId="24" xfId="189" applyFont="1" applyBorder="1" applyAlignment="1">
      <alignment horizontal="justify" vertical="center"/>
    </xf>
    <xf numFmtId="0" fontId="14" fillId="0" borderId="24" xfId="189" applyFont="1" applyBorder="1" applyAlignment="1">
      <alignment horizontal="center" vertical="center" wrapText="1"/>
    </xf>
    <xf numFmtId="0" fontId="15" fillId="0" borderId="15" xfId="384" applyFont="1" applyBorder="1" applyAlignment="1">
      <alignment vertical="center" wrapText="1"/>
    </xf>
    <xf numFmtId="0" fontId="14" fillId="0" borderId="15" xfId="189" applyFont="1" applyBorder="1" applyAlignment="1">
      <alignment horizontal="right" vertical="center" wrapText="1"/>
    </xf>
    <xf numFmtId="0" fontId="14" fillId="0" borderId="24" xfId="189" applyFont="1" applyBorder="1" applyAlignment="1">
      <alignment horizontal="right" vertical="center" wrapText="1"/>
    </xf>
    <xf numFmtId="169" fontId="14" fillId="0" borderId="24" xfId="384" applyNumberFormat="1" applyFont="1" applyBorder="1" applyAlignment="1">
      <alignment horizontal="right" vertical="center" wrapText="1"/>
    </xf>
    <xf numFmtId="0" fontId="14" fillId="0" borderId="22" xfId="189" applyFont="1" applyBorder="1" applyAlignment="1">
      <alignment horizontal="right" vertical="center" wrapText="1"/>
    </xf>
    <xf numFmtId="0" fontId="14" fillId="0" borderId="25" xfId="189" applyFont="1" applyBorder="1" applyAlignment="1">
      <alignment horizontal="right" vertical="center" wrapText="1"/>
    </xf>
    <xf numFmtId="0" fontId="14" fillId="0" borderId="24" xfId="176" applyFont="1" applyBorder="1" applyAlignment="1">
      <alignment horizontal="center" vertical="center" wrapText="1"/>
    </xf>
    <xf numFmtId="2" fontId="15" fillId="0" borderId="15" xfId="185" applyNumberFormat="1" applyFont="1" applyBorder="1" applyAlignment="1">
      <alignment horizontal="center" vertical="center" wrapText="1"/>
    </xf>
    <xf numFmtId="0" fontId="14" fillId="0" borderId="24" xfId="181" applyFont="1" applyBorder="1" applyAlignment="1">
      <alignment horizontal="center" vertical="center"/>
    </xf>
    <xf numFmtId="0" fontId="14" fillId="0" borderId="24" xfId="181" applyFont="1" applyBorder="1" applyAlignment="1">
      <alignment horizontal="center"/>
    </xf>
    <xf numFmtId="0" fontId="14" fillId="0" borderId="22" xfId="181" applyFont="1" applyBorder="1" applyAlignment="1">
      <alignment horizontal="center" vertical="center"/>
    </xf>
    <xf numFmtId="0" fontId="14" fillId="0" borderId="22" xfId="181" applyFont="1" applyBorder="1" applyAlignment="1">
      <alignment horizontal="center"/>
    </xf>
    <xf numFmtId="0" fontId="14" fillId="0" borderId="25" xfId="181" applyFont="1" applyBorder="1" applyAlignment="1">
      <alignment horizontal="center" vertical="center"/>
    </xf>
    <xf numFmtId="2" fontId="15" fillId="0" borderId="25" xfId="185" applyNumberFormat="1" applyFont="1" applyBorder="1" applyAlignment="1">
      <alignment horizontal="center" vertical="center" wrapText="1"/>
    </xf>
    <xf numFmtId="0" fontId="14" fillId="0" borderId="15" xfId="394" applyFont="1" applyBorder="1" applyAlignment="1">
      <alignment horizontal="center" vertical="center" wrapText="1"/>
    </xf>
    <xf numFmtId="0" fontId="14" fillId="0" borderId="15" xfId="394" applyFont="1" applyBorder="1" applyAlignment="1">
      <alignment horizontal="left" vertical="center" wrapText="1"/>
    </xf>
    <xf numFmtId="0" fontId="15" fillId="0" borderId="15" xfId="181" applyFont="1" applyBorder="1" applyAlignment="1">
      <alignment horizontal="center" vertical="center"/>
    </xf>
    <xf numFmtId="0" fontId="14" fillId="0" borderId="15" xfId="181" applyFont="1" applyBorder="1" applyAlignment="1">
      <alignment horizontal="center"/>
    </xf>
    <xf numFmtId="169" fontId="15" fillId="0" borderId="24" xfId="394" applyNumberFormat="1" applyFont="1" applyBorder="1" applyAlignment="1">
      <alignment horizontal="center" vertical="center" wrapText="1"/>
    </xf>
    <xf numFmtId="169" fontId="15" fillId="0" borderId="22" xfId="394" applyNumberFormat="1" applyFont="1" applyBorder="1" applyAlignment="1">
      <alignment horizontal="center" vertical="center" wrapText="1"/>
    </xf>
    <xf numFmtId="175" fontId="14" fillId="0" borderId="22" xfId="384" applyNumberFormat="1" applyFont="1" applyBorder="1" applyAlignment="1">
      <alignment vertical="center" wrapText="1"/>
    </xf>
    <xf numFmtId="0" fontId="14" fillId="0" borderId="25" xfId="181" applyFont="1" applyBorder="1" applyAlignment="1">
      <alignment horizontal="center"/>
    </xf>
    <xf numFmtId="175" fontId="14" fillId="0" borderId="25" xfId="384" applyNumberFormat="1" applyFont="1" applyBorder="1" applyAlignment="1">
      <alignment vertical="center" wrapText="1"/>
    </xf>
    <xf numFmtId="175" fontId="14" fillId="0" borderId="15" xfId="384" applyNumberFormat="1" applyFont="1" applyBorder="1" applyAlignment="1">
      <alignment vertical="center" wrapText="1"/>
    </xf>
    <xf numFmtId="175" fontId="15" fillId="0" borderId="15" xfId="384" applyNumberFormat="1" applyFont="1" applyBorder="1" applyAlignment="1">
      <alignment vertical="center" wrapText="1"/>
    </xf>
    <xf numFmtId="175" fontId="14" fillId="0" borderId="24" xfId="384" applyNumberFormat="1" applyFont="1" applyBorder="1" applyAlignment="1">
      <alignment vertical="center" wrapText="1"/>
    </xf>
    <xf numFmtId="0" fontId="14" fillId="0" borderId="22" xfId="384" applyFont="1" applyBorder="1" applyAlignment="1">
      <alignment vertical="center"/>
    </xf>
    <xf numFmtId="0" fontId="14" fillId="0" borderId="25" xfId="384" applyFont="1" applyBorder="1" applyAlignment="1">
      <alignment vertical="center"/>
    </xf>
    <xf numFmtId="49" fontId="15" fillId="0" borderId="15" xfId="384" applyNumberFormat="1" applyFont="1" applyBorder="1" applyAlignment="1">
      <alignment vertical="center" wrapText="1"/>
    </xf>
    <xf numFmtId="0" fontId="15" fillId="0" borderId="15" xfId="384" applyFont="1" applyBorder="1" applyAlignment="1">
      <alignment vertical="center"/>
    </xf>
    <xf numFmtId="0" fontId="14" fillId="0" borderId="24" xfId="384" applyFont="1" applyBorder="1" applyAlignment="1">
      <alignment vertical="center"/>
    </xf>
    <xf numFmtId="9" fontId="15" fillId="0" borderId="15" xfId="384" applyNumberFormat="1" applyFont="1" applyBorder="1" applyAlignment="1">
      <alignment horizontal="center" vertical="center" wrapText="1"/>
    </xf>
    <xf numFmtId="49" fontId="15" fillId="0" borderId="15" xfId="384" quotePrefix="1" applyNumberFormat="1" applyFont="1" applyBorder="1" applyAlignment="1">
      <alignment horizontal="justify" vertical="center" wrapText="1"/>
    </xf>
    <xf numFmtId="0" fontId="10" fillId="0" borderId="0" xfId="394" applyFont="1" applyAlignment="1">
      <alignment horizontal="center" vertical="center" wrapText="1"/>
    </xf>
    <xf numFmtId="0" fontId="21" fillId="0" borderId="0" xfId="394" applyFont="1" applyAlignment="1">
      <alignment horizontal="left" vertical="center" wrapText="1"/>
    </xf>
    <xf numFmtId="49" fontId="21" fillId="0" borderId="0" xfId="384" quotePrefix="1" applyNumberFormat="1" applyFont="1" applyAlignment="1">
      <alignment horizontal="justify" vertical="center" wrapText="1"/>
    </xf>
    <xf numFmtId="0" fontId="9" fillId="0" borderId="0" xfId="394" applyFont="1" applyAlignment="1">
      <alignment vertical="center" wrapText="1"/>
    </xf>
    <xf numFmtId="0" fontId="14" fillId="0" borderId="33" xfId="394" applyFont="1" applyBorder="1" applyAlignment="1">
      <alignment horizontal="center" vertical="center" wrapText="1"/>
    </xf>
    <xf numFmtId="0" fontId="14" fillId="0" borderId="33" xfId="394" applyFont="1" applyBorder="1" applyAlignment="1">
      <alignment vertical="center" wrapText="1"/>
    </xf>
    <xf numFmtId="0" fontId="9" fillId="0" borderId="33" xfId="394" applyFont="1" applyBorder="1" applyAlignment="1">
      <alignment vertical="center" wrapText="1"/>
    </xf>
    <xf numFmtId="0" fontId="15" fillId="0" borderId="0" xfId="394" applyFont="1" applyAlignment="1">
      <alignment horizontal="center" vertical="center" wrapText="1"/>
    </xf>
    <xf numFmtId="0" fontId="9" fillId="0" borderId="0" xfId="394" applyFont="1" applyAlignment="1">
      <alignment horizontal="justify" vertical="center" wrapText="1"/>
    </xf>
    <xf numFmtId="0" fontId="15" fillId="0" borderId="0" xfId="394" applyFont="1" applyAlignment="1">
      <alignment horizontal="left" vertical="center" wrapText="1"/>
    </xf>
    <xf numFmtId="177" fontId="15" fillId="0" borderId="0" xfId="38" applyNumberFormat="1" applyFont="1" applyFill="1" applyBorder="1" applyAlignment="1">
      <alignment vertical="center" wrapText="1"/>
    </xf>
    <xf numFmtId="177" fontId="15" fillId="0" borderId="15" xfId="38" applyNumberFormat="1" applyFont="1" applyFill="1" applyBorder="1" applyAlignment="1">
      <alignment horizontal="center" vertical="center" wrapText="1"/>
    </xf>
    <xf numFmtId="177" fontId="14" fillId="0" borderId="15" xfId="38" applyNumberFormat="1" applyFont="1" applyFill="1" applyBorder="1" applyAlignment="1">
      <alignment vertical="center" wrapText="1"/>
    </xf>
    <xf numFmtId="0" fontId="14" fillId="0" borderId="15" xfId="394" applyFont="1" applyBorder="1" applyAlignment="1">
      <alignment horizontal="justify" vertical="center" wrapText="1"/>
    </xf>
    <xf numFmtId="0" fontId="12" fillId="0" borderId="24" xfId="0" applyFont="1" applyBorder="1" applyAlignment="1"/>
    <xf numFmtId="0" fontId="15" fillId="0" borderId="24" xfId="0" applyFont="1" applyBorder="1" applyAlignment="1">
      <alignment vertical="center" wrapText="1"/>
    </xf>
    <xf numFmtId="0" fontId="15" fillId="0" borderId="22" xfId="0" applyFont="1" applyBorder="1" applyAlignment="1">
      <alignment vertical="center" wrapText="1"/>
    </xf>
    <xf numFmtId="0" fontId="15" fillId="0" borderId="15" xfId="189" applyFont="1" applyBorder="1" applyAlignment="1">
      <alignment horizontal="left" vertical="center"/>
    </xf>
    <xf numFmtId="0" fontId="14" fillId="0" borderId="24" xfId="189" applyFont="1" applyBorder="1" applyAlignment="1">
      <alignment horizontal="left" vertical="center"/>
    </xf>
    <xf numFmtId="0" fontId="14" fillId="0" borderId="22" xfId="189" applyFont="1" applyBorder="1" applyAlignment="1">
      <alignment horizontal="left" vertical="center"/>
    </xf>
    <xf numFmtId="0" fontId="14" fillId="0" borderId="25" xfId="189" applyFont="1" applyBorder="1" applyAlignment="1">
      <alignment horizontal="left" vertical="center"/>
    </xf>
    <xf numFmtId="0" fontId="15" fillId="0" borderId="25" xfId="0" applyFont="1" applyBorder="1" applyAlignment="1">
      <alignment horizontal="center" vertical="center" wrapText="1"/>
    </xf>
    <xf numFmtId="0" fontId="34" fillId="0" borderId="25" xfId="189" applyFont="1" applyBorder="1" applyAlignment="1">
      <alignment horizontal="left" vertical="center"/>
    </xf>
    <xf numFmtId="0" fontId="14" fillId="0" borderId="15" xfId="189" applyFont="1" applyBorder="1" applyAlignment="1">
      <alignment horizontal="left" vertical="center"/>
    </xf>
    <xf numFmtId="0" fontId="14" fillId="0" borderId="15" xfId="189" applyFont="1" applyBorder="1" applyAlignment="1">
      <alignment horizontal="left" vertical="center" wrapText="1"/>
    </xf>
    <xf numFmtId="0" fontId="12" fillId="0" borderId="15" xfId="0" applyFont="1" applyBorder="1" applyAlignment="1"/>
    <xf numFmtId="0" fontId="15" fillId="0" borderId="30" xfId="0" applyFont="1" applyBorder="1" applyAlignment="1">
      <alignment horizontal="center" vertical="center" wrapText="1"/>
    </xf>
    <xf numFmtId="0" fontId="15" fillId="0" borderId="30" xfId="0" applyFont="1" applyBorder="1" applyAlignment="1">
      <alignment vertical="center" wrapText="1"/>
    </xf>
    <xf numFmtId="0" fontId="14" fillId="0" borderId="30" xfId="0" applyFont="1" applyBorder="1" applyAlignment="1">
      <alignment vertical="center" wrapText="1"/>
    </xf>
    <xf numFmtId="1" fontId="16" fillId="0" borderId="0" xfId="0" applyNumberFormat="1" applyFont="1" applyAlignment="1">
      <alignment horizontal="center" vertical="center" wrapText="1"/>
    </xf>
    <xf numFmtId="0" fontId="14" fillId="0" borderId="22" xfId="388" applyFont="1" applyBorder="1" applyAlignment="1">
      <alignment horizontal="left" vertical="center" wrapText="1"/>
    </xf>
    <xf numFmtId="0" fontId="14" fillId="0" borderId="25" xfId="388" applyFont="1" applyBorder="1" applyAlignment="1">
      <alignment horizontal="left" vertical="center" wrapText="1"/>
    </xf>
    <xf numFmtId="0" fontId="14" fillId="0" borderId="24" xfId="388" applyFont="1" applyBorder="1" applyAlignment="1">
      <alignment horizontal="left" vertical="center" wrapText="1"/>
    </xf>
    <xf numFmtId="49" fontId="111" fillId="0" borderId="0" xfId="0" applyNumberFormat="1" applyFont="1" applyAlignment="1">
      <alignment horizontal="center" vertical="center" wrapText="1"/>
    </xf>
    <xf numFmtId="1" fontId="15" fillId="0" borderId="15" xfId="0" applyNumberFormat="1" applyFont="1" applyBorder="1" applyAlignment="1">
      <alignment horizontal="center" vertical="center" wrapText="1"/>
    </xf>
    <xf numFmtId="0" fontId="16" fillId="0" borderId="0" xfId="0" quotePrefix="1" applyFont="1" applyAlignment="1">
      <alignment horizontal="left" vertical="center" wrapText="1"/>
    </xf>
    <xf numFmtId="0" fontId="14" fillId="0" borderId="37" xfId="0" applyFont="1" applyBorder="1" applyAlignment="1">
      <alignment horizontal="center" vertical="center" wrapText="1"/>
    </xf>
    <xf numFmtId="49" fontId="14" fillId="0" borderId="37" xfId="0" applyNumberFormat="1" applyFont="1" applyBorder="1" applyAlignment="1">
      <alignment horizontal="left" vertical="center" wrapText="1"/>
    </xf>
    <xf numFmtId="175" fontId="14" fillId="0" borderId="37" xfId="0" applyNumberFormat="1" applyFont="1" applyBorder="1" applyAlignment="1">
      <alignment horizontal="center" vertical="center" wrapText="1"/>
    </xf>
    <xf numFmtId="0" fontId="14" fillId="0" borderId="12" xfId="0" applyFont="1" applyBorder="1" applyAlignment="1">
      <alignment horizontal="center" vertical="center" wrapText="1"/>
    </xf>
    <xf numFmtId="49" fontId="14" fillId="0" borderId="12" xfId="0" applyNumberFormat="1" applyFont="1" applyBorder="1" applyAlignment="1">
      <alignment horizontal="left" vertical="center" wrapText="1"/>
    </xf>
    <xf numFmtId="175" fontId="14" fillId="0" borderId="12" xfId="0" applyNumberFormat="1" applyFont="1" applyBorder="1" applyAlignment="1">
      <alignment horizontal="center" vertical="center" wrapText="1"/>
    </xf>
    <xf numFmtId="14" fontId="14" fillId="0" borderId="12" xfId="0" applyNumberFormat="1" applyFont="1" applyBorder="1" applyAlignment="1">
      <alignment horizontal="center" vertical="center" wrapText="1"/>
    </xf>
    <xf numFmtId="0" fontId="14" fillId="0" borderId="38" xfId="0" applyFont="1" applyBorder="1" applyAlignment="1">
      <alignment horizontal="center" vertical="center" wrapText="1"/>
    </xf>
    <xf numFmtId="49" fontId="14" fillId="0" borderId="38" xfId="0" applyNumberFormat="1" applyFont="1" applyBorder="1" applyAlignment="1">
      <alignment horizontal="left" vertical="center" wrapText="1"/>
    </xf>
    <xf numFmtId="175" fontId="14" fillId="0" borderId="38" xfId="0" applyNumberFormat="1" applyFont="1" applyBorder="1" applyAlignment="1">
      <alignment horizontal="center" vertical="center" wrapText="1"/>
    </xf>
    <xf numFmtId="14" fontId="14" fillId="0" borderId="38" xfId="0" applyNumberFormat="1" applyFont="1" applyBorder="1" applyAlignment="1">
      <alignment horizontal="center" vertical="center" wrapText="1"/>
    </xf>
    <xf numFmtId="0" fontId="14" fillId="0" borderId="38" xfId="191" applyFont="1" applyBorder="1" applyAlignment="1">
      <alignment horizontal="center" vertical="center" wrapText="1"/>
    </xf>
    <xf numFmtId="0" fontId="15" fillId="0" borderId="0" xfId="188" applyFont="1" applyAlignment="1">
      <alignment horizontal="center"/>
    </xf>
    <xf numFmtId="0" fontId="15" fillId="0" borderId="0" xfId="156" applyFont="1" applyAlignment="1">
      <alignment horizontal="center" vertical="center"/>
    </xf>
    <xf numFmtId="0" fontId="112" fillId="0" borderId="0" xfId="156" applyFont="1" applyAlignment="1">
      <alignment horizontal="center" vertical="center"/>
    </xf>
    <xf numFmtId="0" fontId="95" fillId="0" borderId="0" xfId="156" applyFont="1"/>
    <xf numFmtId="0" fontId="8" fillId="0" borderId="10" xfId="156" applyFont="1" applyBorder="1" applyAlignment="1">
      <alignment horizontal="center" vertical="center" wrapText="1"/>
    </xf>
    <xf numFmtId="169" fontId="8" fillId="0" borderId="10" xfId="35" applyNumberFormat="1" applyFont="1" applyFill="1" applyBorder="1" applyAlignment="1">
      <alignment horizontal="center" vertical="center" wrapText="1"/>
    </xf>
    <xf numFmtId="49" fontId="7" fillId="0" borderId="10" xfId="156" applyNumberFormat="1" applyFont="1" applyBorder="1" applyAlignment="1">
      <alignment horizontal="center" vertical="top" wrapText="1"/>
    </xf>
    <xf numFmtId="169" fontId="7" fillId="0" borderId="85" xfId="35" applyNumberFormat="1" applyFont="1" applyFill="1" applyBorder="1" applyAlignment="1">
      <alignment horizontal="center" vertical="top" wrapText="1"/>
    </xf>
    <xf numFmtId="49" fontId="7" fillId="0" borderId="85" xfId="156" applyNumberFormat="1" applyFont="1" applyBorder="1" applyAlignment="1">
      <alignment horizontal="center" vertical="top" wrapText="1"/>
    </xf>
    <xf numFmtId="0" fontId="8" fillId="0" borderId="10" xfId="156" applyFont="1" applyBorder="1" applyAlignment="1">
      <alignment vertical="center" wrapText="1"/>
    </xf>
    <xf numFmtId="0" fontId="8" fillId="0" borderId="86" xfId="156" applyFont="1" applyBorder="1" applyAlignment="1">
      <alignment horizontal="center" vertical="center" wrapText="1"/>
    </xf>
    <xf numFmtId="169" fontId="8" fillId="0" borderId="15" xfId="399" applyNumberFormat="1" applyFont="1" applyBorder="1" applyAlignment="1">
      <alignment vertical="center"/>
    </xf>
    <xf numFmtId="169" fontId="8" fillId="0" borderId="15" xfId="35" applyNumberFormat="1" applyFont="1" applyFill="1" applyBorder="1" applyAlignment="1">
      <alignment horizontal="right" vertical="center" wrapText="1"/>
    </xf>
    <xf numFmtId="0" fontId="8" fillId="0" borderId="87" xfId="156" applyFont="1" applyBorder="1" applyAlignment="1">
      <alignment horizontal="center" wrapText="1"/>
    </xf>
    <xf numFmtId="169" fontId="8" fillId="0" borderId="15" xfId="399" applyNumberFormat="1" applyFont="1" applyFill="1" applyBorder="1" applyAlignment="1">
      <alignment horizontal="right" vertical="center" wrapText="1"/>
    </xf>
    <xf numFmtId="0" fontId="7" fillId="0" borderId="15" xfId="156" applyFont="1" applyBorder="1" applyAlignment="1">
      <alignment horizontal="center" vertical="center" wrapText="1"/>
    </xf>
    <xf numFmtId="0" fontId="7" fillId="0" borderId="15" xfId="156" applyFont="1" applyBorder="1" applyAlignment="1">
      <alignment horizontal="left" vertical="center" wrapText="1"/>
    </xf>
    <xf numFmtId="169" fontId="7" fillId="0" borderId="15" xfId="399" applyNumberFormat="1" applyFont="1" applyFill="1" applyBorder="1" applyAlignment="1">
      <alignment horizontal="right" vertical="center" wrapText="1"/>
    </xf>
    <xf numFmtId="169" fontId="7" fillId="0" borderId="15" xfId="35" applyNumberFormat="1" applyFont="1" applyFill="1" applyBorder="1" applyAlignment="1">
      <alignment horizontal="right" vertical="center" wrapText="1"/>
    </xf>
    <xf numFmtId="0" fontId="7" fillId="0" borderId="15" xfId="156" applyFont="1" applyBorder="1" applyAlignment="1">
      <alignment horizontal="center" wrapText="1"/>
    </xf>
    <xf numFmtId="0" fontId="7" fillId="0" borderId="15" xfId="156" applyFont="1" applyBorder="1" applyAlignment="1">
      <alignment vertical="center" wrapText="1"/>
    </xf>
    <xf numFmtId="169" fontId="7" fillId="0" borderId="15" xfId="35" applyNumberFormat="1" applyFont="1" applyFill="1" applyBorder="1" applyAlignment="1">
      <alignment horizontal="right" wrapText="1"/>
    </xf>
    <xf numFmtId="0" fontId="8" fillId="0" borderId="15" xfId="156" applyFont="1" applyBorder="1" applyAlignment="1">
      <alignment horizontal="center" wrapText="1"/>
    </xf>
    <xf numFmtId="3" fontId="7" fillId="0" borderId="15" xfId="35" applyNumberFormat="1" applyFont="1" applyFill="1" applyBorder="1" applyAlignment="1">
      <alignment horizontal="right" wrapText="1"/>
    </xf>
    <xf numFmtId="0" fontId="8" fillId="0" borderId="15" xfId="156" applyFont="1" applyBorder="1" applyAlignment="1">
      <alignment horizontal="center" vertical="center" wrapText="1"/>
    </xf>
    <xf numFmtId="0" fontId="8" fillId="0" borderId="15" xfId="156" applyFont="1" applyBorder="1" applyAlignment="1">
      <alignment vertical="center" wrapText="1"/>
    </xf>
    <xf numFmtId="0" fontId="8" fillId="0" borderId="15" xfId="156" applyFont="1" applyBorder="1" applyAlignment="1">
      <alignment horizontal="left" vertical="center" wrapText="1"/>
    </xf>
    <xf numFmtId="169" fontId="8" fillId="0" borderId="15" xfId="399" applyNumberFormat="1" applyFont="1" applyFill="1" applyBorder="1" applyAlignment="1">
      <alignment horizontal="center" vertical="center" wrapText="1"/>
    </xf>
    <xf numFmtId="169" fontId="8" fillId="0" borderId="15" xfId="35" applyNumberFormat="1" applyFont="1" applyFill="1" applyBorder="1" applyAlignment="1">
      <alignment horizontal="center" vertical="center" wrapText="1"/>
    </xf>
    <xf numFmtId="200" fontId="7" fillId="0" borderId="15" xfId="43" applyNumberFormat="1" applyFont="1" applyBorder="1" applyAlignment="1">
      <alignment horizontal="right" vertical="center"/>
    </xf>
    <xf numFmtId="3" fontId="7" fillId="0" borderId="15" xfId="399" applyNumberFormat="1" applyFont="1" applyFill="1" applyBorder="1" applyAlignment="1">
      <alignment horizontal="right" vertical="center" wrapText="1"/>
    </xf>
    <xf numFmtId="200" fontId="7" fillId="0" borderId="15" xfId="43" applyNumberFormat="1" applyFont="1" applyBorder="1" applyAlignment="1">
      <alignment vertical="center"/>
    </xf>
    <xf numFmtId="169" fontId="42" fillId="0" borderId="15" xfId="399" applyNumberFormat="1" applyFont="1" applyFill="1" applyBorder="1" applyAlignment="1">
      <alignment horizontal="right" vertical="center" wrapText="1"/>
    </xf>
    <xf numFmtId="10" fontId="40" fillId="0" borderId="15" xfId="272" applyNumberFormat="1" applyFont="1" applyFill="1" applyBorder="1" applyAlignment="1">
      <alignment horizontal="right" wrapText="1"/>
    </xf>
    <xf numFmtId="3" fontId="8" fillId="0" borderId="15" xfId="398" applyNumberFormat="1" applyFont="1" applyBorder="1" applyAlignment="1">
      <alignment horizontal="right" vertical="center" wrapText="1"/>
    </xf>
    <xf numFmtId="169" fontId="8" fillId="0" borderId="15" xfId="35" applyNumberFormat="1" applyFont="1" applyFill="1" applyBorder="1" applyAlignment="1">
      <alignment horizontal="right" wrapText="1"/>
    </xf>
    <xf numFmtId="3" fontId="7" fillId="0" borderId="15" xfId="398" applyNumberFormat="1" applyFont="1" applyBorder="1" applyAlignment="1">
      <alignment horizontal="right" vertical="center" wrapText="1"/>
    </xf>
    <xf numFmtId="0" fontId="3" fillId="0" borderId="0" xfId="398"/>
    <xf numFmtId="0" fontId="113" fillId="0" borderId="0" xfId="398" applyFont="1"/>
    <xf numFmtId="0" fontId="95" fillId="0" borderId="0" xfId="156" applyFont="1" applyAlignment="1">
      <alignment vertical="center"/>
    </xf>
    <xf numFmtId="49" fontId="7" fillId="0" borderId="10" xfId="156" applyNumberFormat="1" applyFont="1" applyBorder="1" applyAlignment="1">
      <alignment horizontal="center" vertical="center" wrapText="1"/>
    </xf>
    <xf numFmtId="0" fontId="8" fillId="0" borderId="16" xfId="156" applyFont="1" applyBorder="1" applyAlignment="1">
      <alignment horizontal="center" vertical="center" wrapText="1"/>
    </xf>
    <xf numFmtId="0" fontId="3" fillId="0" borderId="0" xfId="398" applyAlignment="1">
      <alignment vertical="center"/>
    </xf>
    <xf numFmtId="49" fontId="7" fillId="0" borderId="10" xfId="156" applyNumberFormat="1" applyFont="1" applyBorder="1" applyAlignment="1">
      <alignment horizontal="center" wrapText="1"/>
    </xf>
    <xf numFmtId="3" fontId="7" fillId="0" borderId="15" xfId="0" applyNumberFormat="1" applyFont="1" applyBorder="1" applyAlignment="1">
      <alignment horizontal="center" vertical="center"/>
    </xf>
    <xf numFmtId="0" fontId="6" fillId="0" borderId="0" xfId="176" applyAlignment="1">
      <alignment vertical="center"/>
    </xf>
    <xf numFmtId="0" fontId="6" fillId="0" borderId="0" xfId="0" applyFont="1" applyAlignment="1">
      <alignment vertical="center"/>
    </xf>
    <xf numFmtId="0" fontId="6" fillId="0" borderId="53" xfId="0" applyFont="1" applyBorder="1" applyAlignment="1">
      <alignment vertical="center" wrapText="1"/>
    </xf>
    <xf numFmtId="49" fontId="6" fillId="0" borderId="22" xfId="187" applyNumberFormat="1" applyFont="1" applyBorder="1" applyAlignment="1">
      <alignment vertical="center" wrapText="1"/>
    </xf>
    <xf numFmtId="175" fontId="15" fillId="0" borderId="15" xfId="0" applyNumberFormat="1" applyFont="1" applyBorder="1" applyAlignment="1">
      <alignment vertical="center" wrapText="1"/>
    </xf>
    <xf numFmtId="3" fontId="15" fillId="0" borderId="15" xfId="0" applyNumberFormat="1" applyFont="1" applyBorder="1" applyAlignment="1">
      <alignment horizontal="center" vertical="center" wrapText="1"/>
    </xf>
    <xf numFmtId="0" fontId="8" fillId="0" borderId="16" xfId="156" applyFont="1" applyBorder="1" applyAlignment="1">
      <alignment vertical="center" wrapText="1"/>
    </xf>
    <xf numFmtId="0" fontId="7" fillId="0" borderId="15" xfId="156" applyFont="1" applyBorder="1" applyAlignment="1">
      <alignment vertical="center"/>
    </xf>
    <xf numFmtId="177" fontId="15" fillId="0" borderId="15" xfId="52" applyNumberFormat="1" applyFont="1" applyFill="1" applyBorder="1" applyAlignment="1">
      <alignment horizontal="center" vertical="center"/>
    </xf>
    <xf numFmtId="177" fontId="21" fillId="0" borderId="15" xfId="52" applyNumberFormat="1" applyFont="1" applyFill="1" applyBorder="1" applyAlignment="1">
      <alignment horizontal="center" vertical="center"/>
    </xf>
    <xf numFmtId="177" fontId="14" fillId="0" borderId="19" xfId="52" applyNumberFormat="1" applyFont="1" applyFill="1" applyBorder="1" applyAlignment="1">
      <alignment horizontal="center" vertical="center"/>
    </xf>
    <xf numFmtId="177" fontId="14" fillId="0" borderId="24" xfId="52" applyNumberFormat="1" applyFont="1" applyFill="1" applyBorder="1" applyAlignment="1">
      <alignment horizontal="center" vertical="center"/>
    </xf>
    <xf numFmtId="177" fontId="14" fillId="0" borderId="22" xfId="52" applyNumberFormat="1" applyFont="1" applyFill="1" applyBorder="1" applyAlignment="1">
      <alignment horizontal="center" vertical="center"/>
    </xf>
    <xf numFmtId="177" fontId="14" fillId="0" borderId="25" xfId="52" applyNumberFormat="1" applyFont="1" applyFill="1" applyBorder="1" applyAlignment="1">
      <alignment horizontal="center" vertical="center"/>
    </xf>
    <xf numFmtId="177" fontId="15" fillId="0" borderId="15" xfId="0" applyNumberFormat="1" applyFont="1" applyBorder="1" applyAlignment="1">
      <alignment horizontal="center" vertical="center" wrapText="1"/>
    </xf>
    <xf numFmtId="177" fontId="14" fillId="0" borderId="24" xfId="0" applyNumberFormat="1" applyFont="1" applyBorder="1" applyAlignment="1">
      <alignment horizontal="center" vertical="center" wrapText="1"/>
    </xf>
    <xf numFmtId="177" fontId="14" fillId="0" borderId="22" xfId="0" applyNumberFormat="1" applyFont="1" applyBorder="1" applyAlignment="1">
      <alignment horizontal="center" vertical="center" wrapText="1"/>
    </xf>
    <xf numFmtId="197" fontId="14" fillId="0" borderId="41" xfId="0" applyNumberFormat="1" applyFont="1" applyBorder="1" applyAlignment="1">
      <alignment horizontal="center" vertical="center"/>
    </xf>
    <xf numFmtId="197" fontId="14" fillId="0" borderId="41" xfId="161" applyNumberFormat="1" applyFont="1" applyBorder="1" applyAlignment="1">
      <alignment horizontal="center" vertical="center"/>
    </xf>
    <xf numFmtId="196" fontId="14" fillId="0" borderId="15" xfId="34" quotePrefix="1" applyNumberFormat="1" applyFont="1" applyFill="1" applyBorder="1" applyAlignment="1">
      <alignment horizontal="center" vertical="center" wrapText="1"/>
    </xf>
    <xf numFmtId="196" fontId="14" fillId="0" borderId="15" xfId="34" applyNumberFormat="1" applyFont="1" applyFill="1" applyBorder="1" applyAlignment="1">
      <alignment horizontal="center" vertical="center" wrapText="1"/>
    </xf>
    <xf numFmtId="177" fontId="14" fillId="0" borderId="15" xfId="34" applyNumberFormat="1" applyFont="1" applyFill="1" applyBorder="1" applyAlignment="1">
      <alignment horizontal="center" vertical="center" wrapText="1"/>
    </xf>
    <xf numFmtId="175" fontId="15" fillId="0" borderId="13" xfId="34" applyNumberFormat="1" applyFont="1" applyFill="1" applyBorder="1" applyAlignment="1">
      <alignment horizontal="center" vertical="center" wrapText="1"/>
    </xf>
    <xf numFmtId="177" fontId="14" fillId="0" borderId="28" xfId="34" applyNumberFormat="1" applyFont="1" applyFill="1" applyBorder="1" applyAlignment="1">
      <alignment horizontal="center" vertical="center" wrapText="1"/>
    </xf>
    <xf numFmtId="177" fontId="14" fillId="0" borderId="29" xfId="34" applyNumberFormat="1" applyFont="1" applyFill="1" applyBorder="1" applyAlignment="1">
      <alignment horizontal="center" vertical="center" wrapText="1"/>
    </xf>
    <xf numFmtId="177" fontId="14" fillId="0" borderId="60" xfId="34" applyNumberFormat="1" applyFont="1" applyFill="1" applyBorder="1" applyAlignment="1">
      <alignment horizontal="center" vertical="center" wrapText="1"/>
    </xf>
    <xf numFmtId="4" fontId="15" fillId="0" borderId="15" xfId="34" applyNumberFormat="1" applyFont="1" applyFill="1" applyBorder="1" applyAlignment="1">
      <alignment horizontal="center" vertical="center" wrapText="1"/>
    </xf>
    <xf numFmtId="4" fontId="14" fillId="0" borderId="24" xfId="52" applyNumberFormat="1" applyFont="1" applyFill="1" applyBorder="1" applyAlignment="1">
      <alignment horizontal="center" vertical="center" wrapText="1"/>
    </xf>
    <xf numFmtId="4" fontId="14" fillId="0" borderId="22" xfId="52" applyNumberFormat="1" applyFont="1" applyFill="1" applyBorder="1" applyAlignment="1">
      <alignment horizontal="center" vertical="center" wrapText="1"/>
    </xf>
    <xf numFmtId="4" fontId="14" fillId="0" borderId="25" xfId="52" applyNumberFormat="1" applyFont="1" applyFill="1" applyBorder="1" applyAlignment="1">
      <alignment horizontal="center" vertical="center" wrapText="1"/>
    </xf>
    <xf numFmtId="4" fontId="14" fillId="0" borderId="59" xfId="0" applyNumberFormat="1" applyFont="1" applyBorder="1" applyAlignment="1">
      <alignment horizontal="center" vertical="center"/>
    </xf>
    <xf numFmtId="4" fontId="14" fillId="0" borderId="24" xfId="0" applyNumberFormat="1" applyFont="1" applyBorder="1" applyAlignment="1">
      <alignment horizontal="center" vertical="center"/>
    </xf>
    <xf numFmtId="4" fontId="14" fillId="0" borderId="22" xfId="52" applyNumberFormat="1" applyFont="1" applyFill="1" applyBorder="1" applyAlignment="1">
      <alignment horizontal="center" vertical="center"/>
    </xf>
    <xf numFmtId="4" fontId="14" fillId="0" borderId="25" xfId="52" applyNumberFormat="1" applyFont="1" applyFill="1" applyBorder="1" applyAlignment="1">
      <alignment horizontal="center" vertical="center"/>
    </xf>
    <xf numFmtId="2" fontId="14" fillId="0" borderId="15" xfId="160" applyNumberFormat="1" applyFont="1" applyBorder="1" applyAlignment="1">
      <alignment vertical="center" wrapText="1"/>
    </xf>
    <xf numFmtId="43" fontId="14" fillId="0" borderId="15" xfId="34" applyFont="1" applyFill="1" applyBorder="1" applyAlignment="1">
      <alignment horizontal="center" vertical="center" wrapText="1"/>
    </xf>
    <xf numFmtId="177" fontId="14" fillId="0" borderId="15" xfId="52" applyNumberFormat="1" applyFont="1" applyFill="1" applyBorder="1" applyAlignment="1">
      <alignment horizontal="center" vertical="center" wrapText="1"/>
    </xf>
    <xf numFmtId="0" fontId="15" fillId="0" borderId="0" xfId="153" applyFont="1" applyAlignment="1">
      <alignment horizontal="center" vertical="center" wrapText="1"/>
    </xf>
    <xf numFmtId="0" fontId="9" fillId="0" borderId="0" xfId="153" applyFont="1" applyAlignment="1">
      <alignment vertical="center" wrapText="1"/>
    </xf>
    <xf numFmtId="0" fontId="9" fillId="0" borderId="0" xfId="153" applyFont="1" applyAlignment="1">
      <alignment vertical="center"/>
    </xf>
    <xf numFmtId="10" fontId="7" fillId="0" borderId="15" xfId="0" applyNumberFormat="1" applyFont="1" applyBorder="1" applyAlignment="1">
      <alignment horizontal="center" vertical="center"/>
    </xf>
    <xf numFmtId="0" fontId="6" fillId="0" borderId="15" xfId="153" applyBorder="1" applyAlignment="1"/>
    <xf numFmtId="49" fontId="15" fillId="0" borderId="0" xfId="153" applyNumberFormat="1" applyFont="1" applyAlignment="1">
      <alignment horizontal="center" vertical="center" wrapText="1"/>
    </xf>
    <xf numFmtId="0" fontId="15" fillId="0" borderId="0" xfId="153" applyFont="1" applyAlignment="1">
      <alignment horizontal="left" vertical="center" wrapText="1"/>
    </xf>
    <xf numFmtId="172" fontId="117" fillId="0" borderId="0" xfId="52" applyNumberFormat="1" applyFont="1" applyFill="1" applyBorder="1" applyAlignment="1">
      <alignment horizontal="center" vertical="center" wrapText="1"/>
    </xf>
    <xf numFmtId="172" fontId="112" fillId="0" borderId="0" xfId="52" applyNumberFormat="1" applyFont="1" applyFill="1" applyBorder="1" applyAlignment="1">
      <alignment horizontal="center" vertical="center" wrapText="1"/>
    </xf>
    <xf numFmtId="4" fontId="15" fillId="0" borderId="15" xfId="0" applyNumberFormat="1" applyFont="1" applyBorder="1" applyAlignment="1">
      <alignment horizontal="center" vertical="center" wrapText="1"/>
    </xf>
    <xf numFmtId="49" fontId="14" fillId="0" borderId="15" xfId="152" applyNumberFormat="1" applyFont="1" applyBorder="1" applyAlignment="1">
      <alignment horizontal="left" vertical="center" wrapText="1"/>
    </xf>
    <xf numFmtId="0" fontId="14" fillId="0" borderId="27" xfId="152" applyFont="1" applyBorder="1" applyAlignment="1">
      <alignment horizontal="center" vertical="center" wrapText="1"/>
    </xf>
    <xf numFmtId="49" fontId="14" fillId="0" borderId="27" xfId="0" applyNumberFormat="1" applyFont="1" applyBorder="1" applyAlignment="1">
      <alignment horizontal="justify" vertical="center" wrapText="1"/>
    </xf>
    <xf numFmtId="177" fontId="14" fillId="0" borderId="27" xfId="52" applyNumberFormat="1" applyFont="1" applyFill="1" applyBorder="1" applyAlignment="1">
      <alignment horizontal="right" vertical="center" wrapText="1"/>
    </xf>
    <xf numFmtId="49" fontId="14" fillId="0" borderId="27" xfId="0" applyNumberFormat="1" applyFont="1" applyBorder="1" applyAlignment="1">
      <alignment vertical="center" wrapText="1"/>
    </xf>
    <xf numFmtId="0" fontId="14" fillId="0" borderId="32" xfId="152" quotePrefix="1" applyFont="1" applyBorder="1" applyAlignment="1">
      <alignment horizontal="center" vertical="center" wrapText="1"/>
    </xf>
    <xf numFmtId="49" fontId="14" fillId="0" borderId="32" xfId="152" quotePrefix="1" applyNumberFormat="1" applyFont="1" applyBorder="1" applyAlignment="1">
      <alignment horizontal="left" vertical="center" wrapText="1"/>
    </xf>
    <xf numFmtId="177" fontId="14" fillId="0" borderId="32" xfId="52" applyNumberFormat="1" applyFont="1" applyFill="1" applyBorder="1" applyAlignment="1">
      <alignment horizontal="right" vertical="center" wrapText="1"/>
    </xf>
    <xf numFmtId="49" fontId="14" fillId="0" borderId="32" xfId="152" applyNumberFormat="1" applyFont="1" applyBorder="1" applyAlignment="1">
      <alignment vertical="center" wrapText="1"/>
    </xf>
    <xf numFmtId="177" fontId="40" fillId="0" borderId="24" xfId="0" applyNumberFormat="1" applyFont="1" applyBorder="1" applyAlignment="1" applyProtection="1">
      <alignment vertical="center" wrapText="1"/>
      <protection locked="0"/>
    </xf>
    <xf numFmtId="0" fontId="40" fillId="0" borderId="24" xfId="0" applyFont="1" applyBorder="1" applyAlignment="1">
      <alignment horizontal="justify" vertical="center"/>
    </xf>
    <xf numFmtId="177" fontId="40" fillId="0" borderId="22" xfId="0" applyNumberFormat="1" applyFont="1" applyBorder="1" applyAlignment="1" applyProtection="1">
      <alignment vertical="center" wrapText="1"/>
      <protection locked="0"/>
    </xf>
    <xf numFmtId="0" fontId="40" fillId="0" borderId="22" xfId="0" applyFont="1" applyBorder="1" applyAlignment="1">
      <alignment horizontal="justify" vertical="center"/>
    </xf>
    <xf numFmtId="177" fontId="40" fillId="0" borderId="25" xfId="0" applyNumberFormat="1" applyFont="1" applyBorder="1" applyAlignment="1" applyProtection="1">
      <alignment vertical="center" wrapText="1"/>
      <protection locked="0"/>
    </xf>
    <xf numFmtId="0" fontId="40" fillId="0" borderId="25" xfId="0" applyFont="1" applyBorder="1" applyAlignment="1">
      <alignment horizontal="justify" vertical="center"/>
    </xf>
    <xf numFmtId="0" fontId="109" fillId="0" borderId="0" xfId="0" applyFont="1" applyAlignment="1">
      <alignment horizontal="center" vertical="center" wrapText="1"/>
    </xf>
    <xf numFmtId="0" fontId="8" fillId="0" borderId="24" xfId="0" applyFont="1" applyBorder="1" applyAlignment="1">
      <alignment horizontal="center" vertical="center" wrapText="1"/>
    </xf>
    <xf numFmtId="49" fontId="8" fillId="0" borderId="24" xfId="0" applyNumberFormat="1" applyFont="1" applyBorder="1" applyAlignment="1">
      <alignment horizontal="center" vertical="center" wrapText="1"/>
    </xf>
    <xf numFmtId="169" fontId="8" fillId="0" borderId="24" xfId="52" applyNumberFormat="1" applyFont="1" applyFill="1" applyBorder="1" applyAlignment="1">
      <alignment horizontal="center" vertical="center" wrapText="1"/>
    </xf>
    <xf numFmtId="49" fontId="7" fillId="0" borderId="22" xfId="52" applyNumberFormat="1" applyFont="1" applyFill="1" applyBorder="1" applyAlignment="1">
      <alignment horizontal="center" vertical="center" wrapText="1"/>
    </xf>
    <xf numFmtId="175" fontId="7" fillId="0" borderId="22" xfId="52" applyNumberFormat="1" applyFont="1" applyFill="1" applyBorder="1" applyAlignment="1">
      <alignment vertical="center" wrapText="1"/>
    </xf>
    <xf numFmtId="49" fontId="7" fillId="0" borderId="25" xfId="52" applyNumberFormat="1" applyFont="1" applyFill="1" applyBorder="1" applyAlignment="1">
      <alignment horizontal="center" vertical="center" wrapText="1"/>
    </xf>
    <xf numFmtId="2" fontId="7" fillId="0" borderId="25" xfId="272" applyNumberFormat="1" applyFont="1" applyFill="1" applyBorder="1" applyAlignment="1">
      <alignment vertical="center" wrapText="1"/>
    </xf>
    <xf numFmtId="175" fontId="14" fillId="0" borderId="15" xfId="0" applyNumberFormat="1" applyFont="1" applyBorder="1" applyAlignment="1">
      <alignment horizontal="right" vertical="center" wrapText="1"/>
    </xf>
    <xf numFmtId="49" fontId="14" fillId="0" borderId="15" xfId="0" applyNumberFormat="1" applyFont="1" applyBorder="1" applyAlignment="1">
      <alignment horizontal="left" vertical="center" wrapText="1"/>
    </xf>
    <xf numFmtId="1" fontId="14" fillId="0" borderId="15" xfId="0" applyNumberFormat="1" applyFont="1" applyBorder="1" applyAlignment="1">
      <alignment horizontal="center" vertical="center" wrapText="1"/>
    </xf>
    <xf numFmtId="49" fontId="14" fillId="0" borderId="15" xfId="384" applyNumberFormat="1" applyFont="1" applyBorder="1" applyAlignment="1">
      <alignment horizontal="left" vertical="center" wrapText="1"/>
    </xf>
    <xf numFmtId="0" fontId="14" fillId="0" borderId="15" xfId="181" applyFont="1" applyBorder="1" applyAlignment="1">
      <alignment horizontal="center" vertical="center" wrapText="1"/>
    </xf>
    <xf numFmtId="49" fontId="15" fillId="0" borderId="0" xfId="192" applyNumberFormat="1" applyFont="1" applyAlignment="1">
      <alignment vertical="center" wrapText="1"/>
    </xf>
    <xf numFmtId="49" fontId="40" fillId="0" borderId="10" xfId="0" applyNumberFormat="1" applyFont="1" applyBorder="1" applyAlignment="1">
      <alignment horizontal="center" vertical="center" wrapText="1"/>
    </xf>
    <xf numFmtId="0" fontId="7" fillId="0" borderId="22" xfId="181" applyFont="1" applyBorder="1" applyAlignment="1">
      <alignment horizontal="left" vertical="center"/>
    </xf>
    <xf numFmtId="174" fontId="7" fillId="0" borderId="22" xfId="52" applyNumberFormat="1" applyFont="1" applyFill="1" applyBorder="1" applyAlignment="1">
      <alignment horizontal="right" vertical="center" wrapText="1"/>
    </xf>
    <xf numFmtId="175" fontId="7" fillId="0" borderId="22" xfId="52" applyNumberFormat="1" applyFont="1" applyFill="1" applyBorder="1" applyAlignment="1">
      <alignment horizontal="right" vertical="top" wrapText="1"/>
    </xf>
    <xf numFmtId="0" fontId="7" fillId="0" borderId="22" xfId="52" applyNumberFormat="1" applyFont="1" applyFill="1" applyBorder="1" applyAlignment="1">
      <alignment horizontal="right" vertical="center" wrapText="1"/>
    </xf>
    <xf numFmtId="0" fontId="14" fillId="0" borderId="24" xfId="176" applyFont="1" applyBorder="1" applyAlignment="1">
      <alignment horizontal="center" vertical="center"/>
    </xf>
    <xf numFmtId="0" fontId="14" fillId="0" borderId="24" xfId="176" quotePrefix="1" applyFont="1" applyBorder="1" applyAlignment="1">
      <alignment horizontal="left" vertical="center" wrapText="1"/>
    </xf>
    <xf numFmtId="0" fontId="14" fillId="0" borderId="24" xfId="176" quotePrefix="1" applyFont="1" applyBorder="1" applyAlignment="1">
      <alignment horizontal="justify" vertical="center" wrapText="1"/>
    </xf>
    <xf numFmtId="0" fontId="34" fillId="0" borderId="83" xfId="394" applyFont="1" applyBorder="1" applyAlignment="1">
      <alignment vertical="center" wrapText="1"/>
    </xf>
    <xf numFmtId="0" fontId="34" fillId="0" borderId="83" xfId="384" applyFont="1" applyBorder="1" applyAlignment="1">
      <alignment vertical="center" wrapText="1"/>
    </xf>
    <xf numFmtId="0" fontId="15" fillId="0" borderId="15" xfId="0" applyFont="1" applyBorder="1" applyAlignment="1">
      <alignment horizontal="left" wrapText="1"/>
    </xf>
    <xf numFmtId="49" fontId="14" fillId="0" borderId="32" xfId="0" applyNumberFormat="1" applyFont="1" applyBorder="1" applyAlignment="1">
      <alignment horizontal="center" vertical="center" wrapText="1"/>
    </xf>
    <xf numFmtId="0" fontId="14" fillId="0" borderId="32" xfId="388" applyFont="1" applyBorder="1" applyAlignment="1">
      <alignment horizontal="left" vertical="center" wrapText="1"/>
    </xf>
    <xf numFmtId="0" fontId="14" fillId="0" borderId="32" xfId="0" applyFont="1" applyBorder="1" applyAlignment="1">
      <alignment horizontal="center" vertical="center" wrapText="1"/>
    </xf>
    <xf numFmtId="0" fontId="15" fillId="0" borderId="32" xfId="0" applyFont="1" applyBorder="1" applyAlignment="1">
      <alignment horizontal="center" vertical="center" wrapText="1"/>
    </xf>
    <xf numFmtId="49" fontId="14" fillId="0" borderId="27" xfId="0" applyNumberFormat="1" applyFont="1" applyBorder="1" applyAlignment="1">
      <alignment horizontal="center" vertical="center" wrapText="1"/>
    </xf>
    <xf numFmtId="0" fontId="14" fillId="0" borderId="27" xfId="388" applyFont="1" applyBorder="1" applyAlignment="1">
      <alignment horizontal="left" vertical="center" wrapText="1"/>
    </xf>
    <xf numFmtId="0" fontId="14" fillId="0" borderId="27" xfId="0" applyFont="1" applyBorder="1" applyAlignment="1">
      <alignment horizontal="center" vertical="center" wrapText="1"/>
    </xf>
    <xf numFmtId="0" fontId="15" fillId="0" borderId="27" xfId="0" applyFont="1" applyBorder="1" applyAlignment="1">
      <alignment horizontal="center" vertical="center" wrapText="1"/>
    </xf>
    <xf numFmtId="0" fontId="14" fillId="0" borderId="27" xfId="0" applyFont="1" applyBorder="1" applyAlignment="1">
      <alignment horizontal="left" vertical="center" wrapText="1"/>
    </xf>
    <xf numFmtId="43" fontId="9" fillId="0" borderId="15" xfId="52" applyFont="1" applyFill="1" applyBorder="1" applyAlignment="1"/>
    <xf numFmtId="43" fontId="15" fillId="0" borderId="0" xfId="52" applyFont="1" applyFill="1" applyAlignment="1"/>
    <xf numFmtId="43" fontId="112" fillId="0" borderId="0" xfId="52" applyFont="1" applyFill="1" applyAlignment="1"/>
    <xf numFmtId="0" fontId="8" fillId="0" borderId="0" xfId="0" applyFont="1" applyAlignment="1">
      <alignment vertical="center"/>
    </xf>
    <xf numFmtId="0" fontId="118" fillId="0" borderId="0" xfId="0" applyFont="1" applyAlignment="1">
      <alignment vertical="center"/>
    </xf>
    <xf numFmtId="177" fontId="7" fillId="0" borderId="15" xfId="0" applyNumberFormat="1" applyFont="1" applyBorder="1" applyAlignment="1">
      <alignment horizontal="right" vertical="center" wrapText="1"/>
    </xf>
    <xf numFmtId="49" fontId="15" fillId="0" borderId="0" xfId="384" applyNumberFormat="1" applyFont="1" applyAlignment="1">
      <alignment vertical="center" wrapText="1"/>
    </xf>
    <xf numFmtId="49" fontId="119" fillId="0" borderId="0" xfId="384" applyNumberFormat="1" applyFont="1" applyAlignment="1">
      <alignment vertical="center" wrapText="1"/>
    </xf>
    <xf numFmtId="0" fontId="109" fillId="0" borderId="0" xfId="384" applyFont="1" applyAlignment="1">
      <alignment vertical="center" wrapText="1"/>
    </xf>
    <xf numFmtId="3" fontId="14" fillId="0" borderId="15" xfId="0" applyNumberFormat="1" applyFont="1" applyBorder="1" applyAlignment="1">
      <alignment horizontal="center" vertical="center" wrapText="1"/>
    </xf>
    <xf numFmtId="175" fontId="14" fillId="0" borderId="15" xfId="0" applyNumberFormat="1" applyFont="1" applyBorder="1" applyAlignment="1">
      <alignment vertical="center" wrapText="1"/>
    </xf>
    <xf numFmtId="4" fontId="14" fillId="0" borderId="15" xfId="52" applyNumberFormat="1" applyFont="1" applyFill="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left" vertical="center" wrapText="1"/>
    </xf>
    <xf numFmtId="0" fontId="7" fillId="0" borderId="37" xfId="0" applyFont="1" applyBorder="1" applyAlignment="1">
      <alignment horizontal="center" vertical="center" wrapText="1"/>
    </xf>
    <xf numFmtId="4" fontId="7" fillId="0" borderId="37" xfId="0" applyNumberFormat="1" applyFont="1" applyBorder="1" applyAlignment="1">
      <alignment horizontal="right" vertical="center"/>
    </xf>
    <xf numFmtId="0" fontId="40" fillId="0" borderId="12" xfId="0" applyFont="1" applyBorder="1" applyAlignment="1">
      <alignment horizontal="center" vertical="center"/>
    </xf>
    <xf numFmtId="0" fontId="40" fillId="0" borderId="12" xfId="0" applyFont="1" applyBorder="1" applyAlignment="1">
      <alignment horizontal="justify" vertical="center" wrapText="1"/>
    </xf>
    <xf numFmtId="0" fontId="40" fillId="0" borderId="12" xfId="0" applyFont="1" applyBorder="1" applyAlignment="1">
      <alignment horizontal="center" vertical="center" wrapText="1"/>
    </xf>
    <xf numFmtId="4" fontId="40" fillId="0" borderId="12" xfId="0" applyNumberFormat="1" applyFont="1" applyBorder="1" applyAlignment="1">
      <alignment horizontal="right" vertical="center"/>
    </xf>
    <xf numFmtId="4" fontId="7" fillId="0" borderId="12" xfId="0" applyNumberFormat="1" applyFont="1" applyBorder="1" applyAlignment="1">
      <alignment horizontal="right" vertical="center"/>
    </xf>
    <xf numFmtId="0" fontId="7" fillId="0" borderId="12" xfId="0" applyFont="1" applyBorder="1" applyAlignment="1">
      <alignment horizontal="center" vertical="center"/>
    </xf>
    <xf numFmtId="0" fontId="7" fillId="0" borderId="12"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38" xfId="0" applyFont="1" applyBorder="1" applyAlignment="1">
      <alignment horizontal="center" vertical="center"/>
    </xf>
    <xf numFmtId="0" fontId="7" fillId="0" borderId="38" xfId="0" applyFont="1" applyBorder="1" applyAlignment="1">
      <alignment horizontal="justify" vertical="center" wrapText="1"/>
    </xf>
    <xf numFmtId="0" fontId="7" fillId="0" borderId="38" xfId="0" applyFont="1" applyBorder="1" applyAlignment="1">
      <alignment horizontal="center" vertical="center" wrapText="1"/>
    </xf>
    <xf numFmtId="4" fontId="8" fillId="0" borderId="38" xfId="0" applyNumberFormat="1" applyFont="1" applyBorder="1" applyAlignment="1">
      <alignment horizontal="right" vertical="center"/>
    </xf>
    <xf numFmtId="175" fontId="7" fillId="0" borderId="15" xfId="52" applyNumberFormat="1" applyFont="1" applyFill="1" applyBorder="1" applyAlignment="1">
      <alignment vertical="center" wrapText="1"/>
    </xf>
    <xf numFmtId="2" fontId="7" fillId="0" borderId="15" xfId="0" applyNumberFormat="1" applyFont="1" applyBorder="1" applyAlignment="1">
      <alignment horizontal="right" vertical="center" wrapText="1"/>
    </xf>
    <xf numFmtId="3" fontId="7" fillId="0" borderId="15" xfId="52" applyNumberFormat="1" applyFont="1" applyFill="1" applyBorder="1" applyAlignment="1">
      <alignment vertical="center" wrapText="1"/>
    </xf>
    <xf numFmtId="0" fontId="7" fillId="0" borderId="37" xfId="152" applyFont="1" applyBorder="1" applyAlignment="1">
      <alignment horizontal="center" vertical="center" wrapText="1"/>
    </xf>
    <xf numFmtId="49" fontId="7" fillId="0" borderId="37" xfId="0" applyNumberFormat="1" applyFont="1" applyBorder="1" applyAlignment="1">
      <alignment vertical="center" wrapText="1"/>
    </xf>
    <xf numFmtId="177" fontId="7" fillId="0" borderId="37" xfId="52" applyNumberFormat="1" applyFont="1" applyFill="1" applyBorder="1" applyAlignment="1">
      <alignment horizontal="right" vertical="center" wrapText="1"/>
    </xf>
    <xf numFmtId="172" fontId="7" fillId="0" borderId="37" xfId="52" applyNumberFormat="1" applyFont="1" applyFill="1" applyBorder="1" applyAlignment="1">
      <alignment horizontal="justify" vertical="center" wrapText="1"/>
    </xf>
    <xf numFmtId="0" fontId="7" fillId="0" borderId="12" xfId="152" applyFont="1" applyBorder="1" applyAlignment="1">
      <alignment horizontal="center" vertical="center" wrapText="1"/>
    </xf>
    <xf numFmtId="49" fontId="7" fillId="0" borderId="12" xfId="0" applyNumberFormat="1" applyFont="1" applyBorder="1" applyAlignment="1">
      <alignment vertical="center" wrapText="1"/>
    </xf>
    <xf numFmtId="177" fontId="7" fillId="0" borderId="12" xfId="52" applyNumberFormat="1" applyFont="1" applyFill="1" applyBorder="1" applyAlignment="1">
      <alignment horizontal="right" vertical="center" wrapText="1"/>
    </xf>
    <xf numFmtId="0" fontId="7" fillId="0" borderId="12" xfId="152" applyFont="1" applyBorder="1" applyAlignment="1">
      <alignment horizontal="justify" vertical="center" wrapText="1"/>
    </xf>
    <xf numFmtId="49" fontId="7" fillId="0" borderId="12" xfId="383" applyNumberFormat="1" applyFont="1" applyBorder="1" applyAlignment="1">
      <alignment vertical="center" wrapText="1"/>
    </xf>
    <xf numFmtId="49" fontId="7" fillId="0" borderId="88" xfId="0" applyNumberFormat="1" applyFont="1" applyBorder="1" applyAlignment="1">
      <alignment vertical="center" wrapText="1"/>
    </xf>
    <xf numFmtId="3" fontId="14" fillId="0" borderId="12" xfId="176" applyNumberFormat="1" applyFont="1" applyBorder="1" applyAlignment="1">
      <alignment horizontal="right" vertical="center" wrapText="1"/>
    </xf>
    <xf numFmtId="0" fontId="14" fillId="0" borderId="12" xfId="176" applyFont="1" applyBorder="1" applyAlignment="1">
      <alignment horizontal="left" vertical="center" wrapText="1"/>
    </xf>
    <xf numFmtId="0" fontId="7" fillId="0" borderId="12" xfId="0" applyFont="1" applyBorder="1" applyAlignment="1"/>
    <xf numFmtId="0" fontId="7" fillId="0" borderId="38" xfId="152" applyFont="1" applyBorder="1" applyAlignment="1">
      <alignment horizontal="center" vertical="center" wrapText="1"/>
    </xf>
    <xf numFmtId="49" fontId="7" fillId="0" borderId="38" xfId="0" applyNumberFormat="1" applyFont="1" applyBorder="1" applyAlignment="1">
      <alignment vertical="center" wrapText="1"/>
    </xf>
    <xf numFmtId="177" fontId="7" fillId="0" borderId="38" xfId="52" applyNumberFormat="1" applyFont="1" applyFill="1" applyBorder="1" applyAlignment="1">
      <alignment horizontal="right" vertical="center" wrapText="1"/>
    </xf>
    <xf numFmtId="0" fontId="7" fillId="0" borderId="38" xfId="152" applyFont="1" applyBorder="1" applyAlignment="1">
      <alignment horizontal="justify" vertical="center" wrapText="1"/>
    </xf>
    <xf numFmtId="0" fontId="7" fillId="0" borderId="37" xfId="152" applyFont="1" applyBorder="1" applyAlignment="1">
      <alignment horizontal="justify" vertical="center" wrapText="1"/>
    </xf>
    <xf numFmtId="172" fontId="7" fillId="0" borderId="12" xfId="52" applyNumberFormat="1" applyFont="1" applyFill="1" applyBorder="1" applyAlignment="1">
      <alignment horizontal="justify" vertical="center" wrapText="1"/>
    </xf>
    <xf numFmtId="49" fontId="7" fillId="0" borderId="12" xfId="383" applyNumberFormat="1" applyFont="1" applyBorder="1" applyAlignment="1">
      <alignment vertical="center"/>
    </xf>
    <xf numFmtId="49" fontId="7" fillId="0" borderId="12" xfId="152" applyNumberFormat="1" applyFont="1" applyBorder="1" applyAlignment="1">
      <alignment vertical="center" wrapText="1"/>
    </xf>
    <xf numFmtId="172" fontId="7" fillId="0" borderId="38" xfId="52" applyNumberFormat="1" applyFont="1" applyFill="1" applyBorder="1" applyAlignment="1">
      <alignment horizontal="justify" vertical="center" wrapText="1"/>
    </xf>
    <xf numFmtId="177" fontId="8" fillId="0" borderId="15" xfId="34" applyNumberFormat="1" applyFont="1" applyFill="1" applyBorder="1" applyAlignment="1">
      <alignment horizontal="right" vertical="center" wrapText="1"/>
    </xf>
    <xf numFmtId="177" fontId="8" fillId="0" borderId="15" xfId="187" applyNumberFormat="1" applyFont="1" applyBorder="1" applyAlignment="1">
      <alignment horizontal="right" vertical="center" wrapText="1"/>
    </xf>
    <xf numFmtId="177" fontId="8" fillId="0" borderId="15" xfId="0" applyNumberFormat="1" applyFont="1" applyBorder="1" applyAlignment="1" applyProtection="1">
      <alignment horizontal="right" vertical="center" wrapText="1"/>
      <protection locked="0"/>
    </xf>
    <xf numFmtId="0" fontId="14" fillId="0" borderId="15" xfId="52" applyNumberFormat="1" applyFont="1" applyFill="1" applyBorder="1" applyAlignment="1">
      <alignment vertical="center" wrapText="1"/>
    </xf>
    <xf numFmtId="169" fontId="8" fillId="0" borderId="37" xfId="52" applyNumberFormat="1" applyFont="1" applyFill="1" applyBorder="1" applyAlignment="1">
      <alignment horizontal="right" vertical="center" wrapText="1"/>
    </xf>
    <xf numFmtId="38" fontId="7" fillId="0" borderId="37" xfId="176" applyNumberFormat="1" applyFont="1" applyBorder="1" applyAlignment="1">
      <alignment horizontal="right" vertical="center" wrapText="1"/>
    </xf>
    <xf numFmtId="40" fontId="8" fillId="0" borderId="37" xfId="176" applyNumberFormat="1" applyFont="1" applyBorder="1" applyAlignment="1">
      <alignment horizontal="center" vertical="center" wrapText="1"/>
    </xf>
    <xf numFmtId="169" fontId="8" fillId="0" borderId="12" xfId="52" applyNumberFormat="1" applyFont="1" applyFill="1" applyBorder="1" applyAlignment="1">
      <alignment horizontal="right" vertical="center" wrapText="1"/>
    </xf>
    <xf numFmtId="38" fontId="7" fillId="0" borderId="12" xfId="176" applyNumberFormat="1" applyFont="1" applyBorder="1" applyAlignment="1">
      <alignment horizontal="right" vertical="center" wrapText="1"/>
    </xf>
    <xf numFmtId="40" fontId="8" fillId="0" borderId="12" xfId="176" applyNumberFormat="1" applyFont="1" applyBorder="1" applyAlignment="1">
      <alignment horizontal="center" vertical="center" wrapText="1"/>
    </xf>
    <xf numFmtId="169" fontId="7" fillId="0" borderId="12" xfId="52" applyNumberFormat="1" applyFont="1" applyFill="1" applyBorder="1" applyAlignment="1">
      <alignment horizontal="right" vertical="center" wrapText="1"/>
    </xf>
    <xf numFmtId="169" fontId="8" fillId="0" borderId="38" xfId="52" applyNumberFormat="1" applyFont="1" applyFill="1" applyBorder="1" applyAlignment="1">
      <alignment horizontal="right" vertical="center" wrapText="1"/>
    </xf>
    <xf numFmtId="169" fontId="7" fillId="0" borderId="38" xfId="52" applyNumberFormat="1" applyFont="1" applyFill="1" applyBorder="1" applyAlignment="1">
      <alignment horizontal="right" vertical="center" wrapText="1"/>
    </xf>
    <xf numFmtId="40" fontId="8" fillId="0" borderId="38" xfId="176" applyNumberFormat="1" applyFont="1" applyBorder="1" applyAlignment="1">
      <alignment horizontal="center" vertical="center" wrapText="1"/>
    </xf>
    <xf numFmtId="169" fontId="8" fillId="0" borderId="89" xfId="52" applyNumberFormat="1" applyFont="1" applyFill="1" applyBorder="1" applyAlignment="1">
      <alignment horizontal="right" vertical="center" wrapText="1"/>
    </xf>
    <xf numFmtId="38" fontId="7" fillId="0" borderId="89" xfId="176" applyNumberFormat="1" applyFont="1" applyBorder="1" applyAlignment="1">
      <alignment horizontal="right" vertical="center" wrapText="1"/>
    </xf>
    <xf numFmtId="40" fontId="8" fillId="0" borderId="89" xfId="176" applyNumberFormat="1" applyFont="1" applyBorder="1" applyAlignment="1">
      <alignment horizontal="center" vertical="center" wrapText="1"/>
    </xf>
    <xf numFmtId="169" fontId="8" fillId="0" borderId="41" xfId="52" applyNumberFormat="1" applyFont="1" applyFill="1" applyBorder="1" applyAlignment="1">
      <alignment horizontal="right" vertical="center" wrapText="1"/>
    </xf>
    <xf numFmtId="169" fontId="7" fillId="0" borderId="41" xfId="52" applyNumberFormat="1" applyFont="1" applyFill="1" applyBorder="1" applyAlignment="1">
      <alignment horizontal="right" vertical="center" wrapText="1"/>
    </xf>
    <xf numFmtId="40" fontId="8" fillId="0" borderId="41" xfId="176" applyNumberFormat="1" applyFont="1" applyBorder="1" applyAlignment="1">
      <alignment horizontal="center" vertical="center" wrapText="1"/>
    </xf>
    <xf numFmtId="169" fontId="7" fillId="0" borderId="89" xfId="52" applyNumberFormat="1" applyFont="1" applyFill="1" applyBorder="1" applyAlignment="1">
      <alignment horizontal="right" vertical="center" wrapText="1"/>
    </xf>
    <xf numFmtId="0" fontId="15" fillId="0" borderId="37" xfId="0" applyFont="1" applyBorder="1" applyAlignment="1">
      <alignment horizontal="justify" vertical="center"/>
    </xf>
    <xf numFmtId="0" fontId="21" fillId="0" borderId="12" xfId="0" applyFont="1" applyBorder="1" applyAlignment="1">
      <alignment vertical="center"/>
    </xf>
    <xf numFmtId="0" fontId="21" fillId="0" borderId="12" xfId="0" applyFont="1" applyBorder="1" applyAlignment="1">
      <alignment horizontal="justify" vertical="center" wrapText="1"/>
    </xf>
    <xf numFmtId="0" fontId="40" fillId="0" borderId="89" xfId="0" applyFont="1" applyBorder="1" applyAlignment="1">
      <alignment horizontal="center" vertical="center" wrapText="1"/>
    </xf>
    <xf numFmtId="0" fontId="40" fillId="0" borderId="89" xfId="0" applyFont="1" applyBorder="1" applyAlignment="1">
      <alignment horizontal="justify" vertical="center" wrapText="1"/>
    </xf>
    <xf numFmtId="4" fontId="40" fillId="0" borderId="89" xfId="0" applyNumberFormat="1" applyFont="1" applyBorder="1" applyAlignment="1">
      <alignment horizontal="right" vertical="center"/>
    </xf>
    <xf numFmtId="4" fontId="7" fillId="0" borderId="89" xfId="0" applyNumberFormat="1" applyFont="1" applyBorder="1" applyAlignment="1">
      <alignment horizontal="right" vertical="center" wrapText="1"/>
    </xf>
    <xf numFmtId="0" fontId="7" fillId="0" borderId="15" xfId="0" applyFont="1" applyBorder="1" applyAlignment="1">
      <alignment horizontal="justify" vertical="center" wrapText="1"/>
    </xf>
    <xf numFmtId="0" fontId="40" fillId="0" borderId="41" xfId="0" applyFont="1" applyBorder="1" applyAlignment="1">
      <alignment horizontal="center" vertical="center" wrapText="1"/>
    </xf>
    <xf numFmtId="0" fontId="40" fillId="0" borderId="41" xfId="0" applyFont="1" applyBorder="1" applyAlignment="1">
      <alignment horizontal="justify" vertical="center" wrapText="1"/>
    </xf>
    <xf numFmtId="4" fontId="40" fillId="0" borderId="41" xfId="0" applyNumberFormat="1" applyFont="1" applyBorder="1" applyAlignment="1">
      <alignment horizontal="right" vertical="center"/>
    </xf>
    <xf numFmtId="4" fontId="40" fillId="0" borderId="15" xfId="0" applyNumberFormat="1" applyFont="1" applyBorder="1" applyAlignment="1">
      <alignment horizontal="right" vertical="center"/>
    </xf>
    <xf numFmtId="0" fontId="6" fillId="0" borderId="15" xfId="0" applyFont="1" applyBorder="1" applyAlignment="1">
      <alignment horizontal="justify" vertical="center"/>
    </xf>
    <xf numFmtId="49" fontId="109" fillId="0" borderId="0" xfId="0" applyNumberFormat="1" applyFont="1" applyAlignment="1">
      <alignment horizontal="center" vertical="center" wrapText="1"/>
    </xf>
    <xf numFmtId="49" fontId="15" fillId="0" borderId="0" xfId="191" applyNumberFormat="1" applyFont="1" applyAlignment="1">
      <alignment horizontal="center" vertical="center" wrapText="1"/>
    </xf>
    <xf numFmtId="49" fontId="15" fillId="0" borderId="0" xfId="156" applyNumberFormat="1" applyFont="1" applyAlignment="1">
      <alignment horizontal="center" vertical="center" wrapText="1"/>
    </xf>
    <xf numFmtId="49" fontId="35" fillId="0" borderId="0" xfId="192" applyNumberFormat="1" applyFont="1" applyAlignment="1">
      <alignment horizontal="center" vertical="center" wrapText="1"/>
    </xf>
    <xf numFmtId="49" fontId="15" fillId="0" borderId="0" xfId="192" applyNumberFormat="1" applyFont="1" applyAlignment="1">
      <alignment horizontal="left" vertical="center" wrapText="1"/>
    </xf>
    <xf numFmtId="49" fontId="15" fillId="0" borderId="15" xfId="192" applyNumberFormat="1" applyFont="1" applyBorder="1" applyAlignment="1">
      <alignment horizontal="center" vertical="center" wrapText="1"/>
    </xf>
    <xf numFmtId="0" fontId="14" fillId="0" borderId="0" xfId="398" applyFont="1"/>
    <xf numFmtId="0" fontId="15" fillId="0" borderId="0" xfId="398" applyFont="1" applyAlignment="1">
      <alignment horizontal="center" vertical="center"/>
    </xf>
    <xf numFmtId="0" fontId="8" fillId="0" borderId="0" xfId="398" applyFont="1" applyAlignment="1">
      <alignment horizontal="center" vertical="center"/>
    </xf>
    <xf numFmtId="0" fontId="8" fillId="0" borderId="0" xfId="398" applyFont="1" applyAlignment="1">
      <alignment horizontal="center"/>
    </xf>
    <xf numFmtId="0" fontId="14" fillId="0" borderId="0" xfId="398" applyFont="1" applyAlignment="1">
      <alignment vertical="center"/>
    </xf>
    <xf numFmtId="0" fontId="7" fillId="0" borderId="0" xfId="398" applyFont="1"/>
    <xf numFmtId="175" fontId="14" fillId="0" borderId="0" xfId="189" applyNumberFormat="1" applyFont="1" applyAlignment="1">
      <alignment horizontal="right" vertical="center" wrapText="1"/>
    </xf>
    <xf numFmtId="175" fontId="14" fillId="0" borderId="0" xfId="176" applyNumberFormat="1" applyFont="1" applyAlignment="1">
      <alignment horizontal="right" vertical="center" wrapText="1"/>
    </xf>
    <xf numFmtId="0" fontId="20" fillId="0" borderId="0" xfId="0" applyFont="1" applyAlignment="1">
      <alignment horizontal="center"/>
    </xf>
    <xf numFmtId="0" fontId="7" fillId="0" borderId="10" xfId="0" applyFont="1" applyBorder="1" applyAlignment="1">
      <alignment horizontal="left" vertical="center" wrapText="1"/>
    </xf>
    <xf numFmtId="0" fontId="15" fillId="0" borderId="0" xfId="398" applyFont="1" applyAlignment="1">
      <alignment vertical="center"/>
    </xf>
    <xf numFmtId="0" fontId="15" fillId="0" borderId="0" xfId="398" applyFont="1" applyAlignment="1">
      <alignment horizontal="center"/>
    </xf>
    <xf numFmtId="0" fontId="16" fillId="0" borderId="0" xfId="160" applyFont="1" applyAlignment="1">
      <alignment horizontal="center" vertical="center" wrapText="1"/>
    </xf>
    <xf numFmtId="170" fontId="15" fillId="0" borderId="15" xfId="34" applyNumberFormat="1" applyFont="1" applyFill="1" applyBorder="1" applyAlignment="1">
      <alignment horizontal="center" vertical="center" wrapText="1"/>
    </xf>
    <xf numFmtId="0" fontId="15" fillId="0" borderId="15" xfId="160" applyFont="1" applyBorder="1" applyAlignment="1">
      <alignment horizontal="center" vertical="center"/>
    </xf>
    <xf numFmtId="0" fontId="15" fillId="0" borderId="0" xfId="405" applyFont="1" applyAlignment="1">
      <alignment horizontal="center" vertical="center" wrapText="1"/>
    </xf>
    <xf numFmtId="0" fontId="14" fillId="0" borderId="0" xfId="405" applyFont="1" applyAlignment="1">
      <alignment horizontal="center" vertical="center" wrapText="1"/>
    </xf>
    <xf numFmtId="0" fontId="124" fillId="0" borderId="0" xfId="406" applyFont="1"/>
    <xf numFmtId="0" fontId="26" fillId="0" borderId="40" xfId="405" applyFont="1" applyBorder="1" applyAlignment="1">
      <alignment horizontal="center" vertical="center" wrapText="1"/>
    </xf>
    <xf numFmtId="0" fontId="26" fillId="0" borderId="0" xfId="405" applyFont="1" applyAlignment="1">
      <alignment horizontal="center" vertical="center" wrapText="1"/>
    </xf>
    <xf numFmtId="0" fontId="9" fillId="0" borderId="15" xfId="402" applyFont="1" applyBorder="1" applyAlignment="1">
      <alignment horizontal="center" vertical="center" wrapText="1"/>
    </xf>
    <xf numFmtId="2" fontId="9" fillId="0" borderId="15" xfId="402" applyNumberFormat="1" applyFont="1" applyBorder="1" applyAlignment="1">
      <alignment horizontal="center" vertical="center" wrapText="1"/>
    </xf>
    <xf numFmtId="4" fontId="9" fillId="0" borderId="15" xfId="402" quotePrefix="1" applyNumberFormat="1" applyFont="1" applyBorder="1" applyAlignment="1">
      <alignment horizontal="center" vertical="center" wrapText="1"/>
    </xf>
    <xf numFmtId="3" fontId="9" fillId="0" borderId="15" xfId="402" quotePrefix="1" applyNumberFormat="1" applyFont="1" applyBorder="1" applyAlignment="1">
      <alignment horizontal="center" vertical="center" wrapText="1"/>
    </xf>
    <xf numFmtId="1" fontId="9" fillId="0" borderId="15" xfId="402" applyNumberFormat="1" applyFont="1" applyBorder="1" applyAlignment="1">
      <alignment horizontal="center" vertical="center" wrapText="1"/>
    </xf>
    <xf numFmtId="0" fontId="9" fillId="0" borderId="0" xfId="402" applyFont="1" applyAlignment="1">
      <alignment horizontal="center" vertical="center" wrapText="1"/>
    </xf>
    <xf numFmtId="4" fontId="9" fillId="0" borderId="0" xfId="402" quotePrefix="1" applyNumberFormat="1" applyFont="1" applyAlignment="1">
      <alignment horizontal="center" vertical="center" wrapText="1"/>
    </xf>
    <xf numFmtId="3" fontId="9" fillId="0" borderId="0" xfId="402" quotePrefix="1" applyNumberFormat="1" applyFont="1" applyAlignment="1">
      <alignment horizontal="center" vertical="center" wrapText="1"/>
    </xf>
    <xf numFmtId="1" fontId="9" fillId="0" borderId="0" xfId="402" applyNumberFormat="1" applyFont="1" applyAlignment="1">
      <alignment horizontal="center" vertical="center" wrapText="1"/>
    </xf>
    <xf numFmtId="1" fontId="0" fillId="0" borderId="0" xfId="0" applyNumberFormat="1" applyAlignment="1"/>
    <xf numFmtId="3" fontId="0" fillId="0" borderId="0" xfId="0" applyNumberFormat="1" applyAlignment="1"/>
    <xf numFmtId="4" fontId="0" fillId="0" borderId="0" xfId="0" applyNumberFormat="1" applyAlignment="1"/>
    <xf numFmtId="0" fontId="14" fillId="0" borderId="0" xfId="402" applyFont="1"/>
    <xf numFmtId="0" fontId="109" fillId="0" borderId="0" xfId="405" applyFont="1" applyAlignment="1">
      <alignment vertical="center" wrapText="1"/>
    </xf>
    <xf numFmtId="0" fontId="95" fillId="0" borderId="0" xfId="0" applyFont="1" applyAlignment="1">
      <alignment vertical="center" wrapText="1"/>
    </xf>
    <xf numFmtId="0" fontId="95" fillId="0" borderId="0" xfId="0" applyFont="1" applyAlignment="1">
      <alignment vertical="center"/>
    </xf>
    <xf numFmtId="49" fontId="127" fillId="0" borderId="15" xfId="0" applyNumberFormat="1" applyFont="1" applyBorder="1" applyAlignment="1">
      <alignment horizontal="center" vertical="center" wrapText="1"/>
    </xf>
    <xf numFmtId="49" fontId="127" fillId="0" borderId="15" xfId="0" applyNumberFormat="1" applyFont="1" applyBorder="1" applyAlignment="1">
      <alignment horizontal="center" vertical="center"/>
    </xf>
    <xf numFmtId="49" fontId="127" fillId="0" borderId="0" xfId="0" applyNumberFormat="1" applyFont="1" applyAlignment="1">
      <alignment horizontal="center" vertical="center"/>
    </xf>
    <xf numFmtId="49" fontId="95" fillId="0" borderId="0" xfId="0" applyNumberFormat="1" applyFont="1" applyAlignment="1">
      <alignment vertical="center"/>
    </xf>
    <xf numFmtId="49" fontId="128" fillId="0" borderId="12" xfId="0" applyNumberFormat="1" applyFont="1" applyBorder="1" applyAlignment="1">
      <alignment horizontal="center" vertical="center" wrapText="1"/>
    </xf>
    <xf numFmtId="49" fontId="128" fillId="0" borderId="12" xfId="0" applyNumberFormat="1" applyFont="1" applyBorder="1" applyAlignment="1">
      <alignment horizontal="left" vertical="center" wrapText="1"/>
    </xf>
    <xf numFmtId="14" fontId="128" fillId="0" borderId="12" xfId="0" applyNumberFormat="1" applyFont="1" applyBorder="1" applyAlignment="1">
      <alignment horizontal="center" vertical="center" wrapText="1"/>
    </xf>
    <xf numFmtId="49" fontId="128" fillId="0" borderId="12" xfId="0" applyNumberFormat="1" applyFont="1" applyBorder="1" applyAlignment="1">
      <alignment horizontal="center" vertical="center"/>
    </xf>
    <xf numFmtId="49" fontId="128" fillId="0" borderId="89" xfId="0" applyNumberFormat="1" applyFont="1" applyBorder="1" applyAlignment="1">
      <alignment horizontal="center" vertical="center"/>
    </xf>
    <xf numFmtId="49" fontId="129" fillId="0" borderId="12" xfId="0" applyNumberFormat="1" applyFont="1" applyBorder="1" applyAlignment="1">
      <alignment horizontal="center" vertical="center"/>
    </xf>
    <xf numFmtId="49" fontId="128" fillId="0" borderId="89" xfId="0" applyNumberFormat="1" applyFont="1" applyBorder="1" applyAlignment="1">
      <alignment horizontal="center" vertical="center" wrapText="1"/>
    </xf>
    <xf numFmtId="49" fontId="128" fillId="0" borderId="89" xfId="0" applyNumberFormat="1" applyFont="1" applyBorder="1" applyAlignment="1">
      <alignment horizontal="left" vertical="center" wrapText="1"/>
    </xf>
    <xf numFmtId="14" fontId="128" fillId="0" borderId="89" xfId="0" applyNumberFormat="1" applyFont="1" applyBorder="1" applyAlignment="1">
      <alignment horizontal="center" vertical="center" wrapText="1"/>
    </xf>
    <xf numFmtId="49" fontId="129" fillId="0" borderId="89" xfId="0" applyNumberFormat="1" applyFont="1" applyBorder="1" applyAlignment="1">
      <alignment horizontal="center" vertical="center"/>
    </xf>
    <xf numFmtId="49" fontId="95" fillId="0" borderId="0" xfId="0" applyNumberFormat="1" applyFont="1" applyAlignment="1">
      <alignment vertical="center" wrapText="1"/>
    </xf>
    <xf numFmtId="49" fontId="95" fillId="0" borderId="38" xfId="0" applyNumberFormat="1" applyFont="1" applyBorder="1" applyAlignment="1">
      <alignment horizontal="center" vertical="center" wrapText="1"/>
    </xf>
    <xf numFmtId="14" fontId="95" fillId="0" borderId="38" xfId="0" applyNumberFormat="1" applyFont="1" applyBorder="1" applyAlignment="1">
      <alignment horizontal="center" vertical="center" wrapText="1"/>
    </xf>
    <xf numFmtId="49" fontId="95" fillId="0" borderId="38" xfId="0" applyNumberFormat="1" applyFont="1" applyBorder="1" applyAlignment="1">
      <alignment horizontal="left" vertical="center" wrapText="1"/>
    </xf>
    <xf numFmtId="0" fontId="16" fillId="0" borderId="0" xfId="405" applyFont="1" applyAlignment="1">
      <alignment vertical="center" wrapText="1"/>
    </xf>
    <xf numFmtId="0" fontId="15" fillId="0" borderId="0" xfId="402" applyFont="1"/>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49" fontId="16" fillId="0" borderId="0" xfId="52" applyNumberFormat="1" applyFont="1" applyFill="1" applyAlignment="1">
      <alignment horizontal="center" vertical="center" wrapText="1"/>
    </xf>
    <xf numFmtId="0" fontId="16" fillId="0" borderId="0" xfId="152" quotePrefix="1" applyFont="1" applyAlignment="1">
      <alignment horizontal="center" vertical="center" wrapText="1"/>
    </xf>
    <xf numFmtId="175" fontId="14" fillId="0" borderId="15" xfId="0" applyNumberFormat="1" applyFont="1" applyBorder="1" applyAlignment="1">
      <alignment horizontal="center" vertical="center" wrapText="1"/>
    </xf>
    <xf numFmtId="177" fontId="14" fillId="0" borderId="15"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43" fontId="76" fillId="0" borderId="0" xfId="52" applyFont="1" applyFill="1" applyAlignment="1" applyProtection="1">
      <alignment horizontal="center" vertical="center" wrapText="1"/>
    </xf>
    <xf numFmtId="43" fontId="16" fillId="0" borderId="0" xfId="52" applyFont="1" applyFill="1" applyBorder="1" applyAlignment="1"/>
    <xf numFmtId="49" fontId="15" fillId="0" borderId="0" xfId="52" applyNumberFormat="1" applyFont="1" applyFill="1" applyAlignment="1"/>
    <xf numFmtId="0" fontId="16" fillId="0" borderId="0" xfId="188" applyFont="1" applyAlignment="1">
      <alignment vertical="center" wrapText="1"/>
    </xf>
    <xf numFmtId="0" fontId="15" fillId="30" borderId="15" xfId="0" applyFont="1" applyFill="1" applyBorder="1" applyAlignment="1">
      <alignment horizontal="center" vertical="center" wrapText="1"/>
    </xf>
    <xf numFmtId="0" fontId="15" fillId="30" borderId="26" xfId="394" applyFont="1" applyFill="1" applyBorder="1" applyAlignment="1">
      <alignment horizontal="center" vertical="center" wrapText="1"/>
    </xf>
    <xf numFmtId="0" fontId="15" fillId="30" borderId="26" xfId="176" applyFont="1" applyFill="1" applyBorder="1" applyAlignment="1">
      <alignment horizontal="center" vertical="center" wrapText="1"/>
    </xf>
    <xf numFmtId="0" fontId="15" fillId="30" borderId="26" xfId="176" applyFont="1" applyFill="1" applyBorder="1" applyAlignment="1">
      <alignment horizontal="center" vertical="center"/>
    </xf>
    <xf numFmtId="0" fontId="16" fillId="30" borderId="0" xfId="181" applyFont="1" applyFill="1" applyAlignment="1">
      <alignment horizontal="left"/>
    </xf>
    <xf numFmtId="49" fontId="15" fillId="30" borderId="15" xfId="0" applyNumberFormat="1" applyFont="1" applyFill="1" applyBorder="1" applyAlignment="1">
      <alignment horizontal="center" vertical="center" wrapText="1"/>
    </xf>
    <xf numFmtId="49" fontId="8" fillId="30" borderId="15" xfId="176" applyNumberFormat="1" applyFont="1" applyFill="1" applyBorder="1" applyAlignment="1">
      <alignment horizontal="center" vertical="center" wrapText="1"/>
    </xf>
    <xf numFmtId="49" fontId="8" fillId="30" borderId="15" xfId="0" applyNumberFormat="1" applyFont="1" applyFill="1" applyBorder="1" applyAlignment="1">
      <alignment horizontal="center" vertical="center" wrapText="1"/>
    </xf>
    <xf numFmtId="49" fontId="15" fillId="30" borderId="0" xfId="384" applyNumberFormat="1" applyFont="1" applyFill="1" applyAlignment="1">
      <alignment horizontal="left" vertical="center"/>
    </xf>
    <xf numFmtId="0" fontId="15" fillId="30" borderId="0" xfId="0" applyFont="1" applyFill="1" applyAlignment="1">
      <alignment horizontal="left" vertical="center" wrapText="1"/>
    </xf>
    <xf numFmtId="0" fontId="8" fillId="30" borderId="15" xfId="152" applyFont="1" applyFill="1" applyBorder="1" applyAlignment="1">
      <alignment horizontal="center" vertical="center" wrapText="1"/>
    </xf>
    <xf numFmtId="49" fontId="15" fillId="30" borderId="15" xfId="152" applyNumberFormat="1" applyFont="1" applyFill="1" applyBorder="1" applyAlignment="1">
      <alignment horizontal="center" vertical="center" wrapText="1"/>
    </xf>
    <xf numFmtId="0" fontId="15" fillId="30" borderId="0" xfId="0" applyFont="1" applyFill="1" applyAlignment="1">
      <alignment horizontal="left" vertical="center"/>
    </xf>
    <xf numFmtId="0" fontId="8" fillId="30" borderId="10" xfId="156" applyFont="1" applyFill="1" applyBorder="1" applyAlignment="1">
      <alignment horizontal="center" vertical="center" wrapText="1"/>
    </xf>
    <xf numFmtId="3" fontId="7" fillId="0" borderId="15" xfId="0" applyNumberFormat="1" applyFont="1" applyBorder="1" applyAlignment="1">
      <alignment horizontal="right" vertical="center" wrapText="1"/>
    </xf>
    <xf numFmtId="3" fontId="7" fillId="0" borderId="15" xfId="0" applyNumberFormat="1" applyFont="1" applyBorder="1" applyAlignment="1"/>
    <xf numFmtId="4" fontId="14" fillId="0" borderId="15" xfId="52" applyNumberFormat="1" applyFont="1" applyFill="1" applyBorder="1" applyAlignment="1">
      <alignment horizontal="center" vertical="center" wrapText="1"/>
    </xf>
    <xf numFmtId="175" fontId="15" fillId="0" borderId="37" xfId="0" applyNumberFormat="1" applyFont="1" applyBorder="1" applyAlignment="1">
      <alignment horizontal="center" vertical="center" wrapText="1"/>
    </xf>
    <xf numFmtId="175" fontId="21" fillId="0" borderId="12" xfId="0" applyNumberFormat="1" applyFont="1" applyBorder="1" applyAlignment="1">
      <alignment horizontal="center" vertical="center" wrapText="1"/>
    </xf>
    <xf numFmtId="175" fontId="15" fillId="0" borderId="12" xfId="0" applyNumberFormat="1" applyFont="1" applyBorder="1" applyAlignment="1">
      <alignment horizontal="center" vertical="center" wrapText="1"/>
    </xf>
    <xf numFmtId="0" fontId="34" fillId="0" borderId="0" xfId="156" quotePrefix="1" applyFont="1" applyAlignment="1">
      <alignment vertical="center" wrapText="1"/>
    </xf>
    <xf numFmtId="0" fontId="9" fillId="0" borderId="0" xfId="0" quotePrefix="1" applyFont="1" applyAlignment="1">
      <alignment vertical="top" wrapText="1"/>
    </xf>
    <xf numFmtId="0" fontId="95" fillId="0" borderId="0" xfId="160" quotePrefix="1" applyFont="1" applyAlignment="1">
      <alignment wrapText="1"/>
    </xf>
    <xf numFmtId="0" fontId="34" fillId="0" borderId="0" xfId="0" quotePrefix="1" applyFont="1" applyAlignment="1">
      <alignment vertical="center" wrapText="1"/>
    </xf>
    <xf numFmtId="0" fontId="0" fillId="0" borderId="0" xfId="0" quotePrefix="1" applyAlignment="1">
      <alignment wrapText="1"/>
    </xf>
    <xf numFmtId="0" fontId="14" fillId="0" borderId="0" xfId="0" quotePrefix="1" applyFont="1" applyAlignment="1">
      <alignment vertical="center" wrapText="1"/>
    </xf>
    <xf numFmtId="0" fontId="15" fillId="0" borderId="15" xfId="189" quotePrefix="1" applyFont="1" applyBorder="1" applyAlignment="1">
      <alignment horizontal="left" vertical="center" wrapText="1"/>
    </xf>
    <xf numFmtId="0" fontId="15" fillId="0" borderId="15" xfId="181" quotePrefix="1" applyFont="1" applyBorder="1" applyAlignment="1">
      <alignment horizontal="justify" vertical="center" wrapText="1"/>
    </xf>
    <xf numFmtId="0" fontId="87" fillId="0" borderId="0" xfId="176" quotePrefix="1" applyFont="1" applyAlignment="1">
      <alignment vertical="center" wrapText="1"/>
    </xf>
    <xf numFmtId="0" fontId="87" fillId="0" borderId="0" xfId="0" quotePrefix="1" applyFont="1" applyAlignment="1">
      <alignment vertical="top" wrapText="1"/>
    </xf>
    <xf numFmtId="0" fontId="9" fillId="0" borderId="0" xfId="0" quotePrefix="1" applyFont="1" applyAlignment="1">
      <alignment wrapText="1"/>
    </xf>
    <xf numFmtId="0" fontId="20" fillId="0" borderId="0" xfId="0" quotePrefix="1" applyFont="1" applyAlignment="1">
      <alignment vertical="center" wrapText="1"/>
    </xf>
    <xf numFmtId="0" fontId="9" fillId="0" borderId="0" xfId="0" quotePrefix="1" applyFont="1" applyAlignment="1">
      <alignment vertical="center" wrapText="1"/>
    </xf>
    <xf numFmtId="49" fontId="32" fillId="0" borderId="0" xfId="0" quotePrefix="1" applyNumberFormat="1" applyFont="1" applyAlignment="1">
      <alignment horizontal="left" vertical="center" wrapText="1"/>
    </xf>
    <xf numFmtId="49" fontId="14" fillId="0" borderId="0" xfId="0" quotePrefix="1" applyNumberFormat="1" applyFont="1" applyAlignment="1">
      <alignment horizontal="left" vertical="center" wrapText="1"/>
    </xf>
    <xf numFmtId="0" fontId="14" fillId="0" borderId="0" xfId="0" quotePrefix="1" applyFont="1" applyAlignment="1">
      <alignment vertical="top" wrapText="1"/>
    </xf>
    <xf numFmtId="0" fontId="104" fillId="0" borderId="15" xfId="189" quotePrefix="1" applyFont="1" applyBorder="1" applyAlignment="1">
      <alignment horizontal="left" vertical="center" wrapText="1"/>
    </xf>
    <xf numFmtId="0" fontId="90" fillId="0" borderId="0" xfId="0" quotePrefix="1" applyFont="1" applyAlignment="1">
      <alignment vertical="top" wrapText="1"/>
    </xf>
    <xf numFmtId="49" fontId="40" fillId="0" borderId="24" xfId="152" quotePrefix="1" applyNumberFormat="1" applyFont="1" applyBorder="1" applyAlignment="1">
      <alignment vertical="center" wrapText="1"/>
    </xf>
    <xf numFmtId="0" fontId="14" fillId="0" borderId="15" xfId="0" quotePrefix="1" applyFont="1" applyBorder="1" applyAlignment="1">
      <alignment horizontal="justify" vertical="center" wrapText="1"/>
    </xf>
    <xf numFmtId="0" fontId="14" fillId="0" borderId="0" xfId="188" quotePrefix="1" applyFont="1" applyAlignment="1">
      <alignment wrapText="1"/>
    </xf>
    <xf numFmtId="0" fontId="8" fillId="0" borderId="15" xfId="156" quotePrefix="1" applyFont="1" applyBorder="1" applyAlignment="1">
      <alignment vertical="center" wrapText="1"/>
    </xf>
    <xf numFmtId="0" fontId="7" fillId="0" borderId="15" xfId="0" quotePrefix="1" applyFont="1" applyBorder="1" applyAlignment="1">
      <alignment horizontal="justify" vertical="center" wrapText="1"/>
    </xf>
    <xf numFmtId="0" fontId="26" fillId="0" borderId="40"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45" xfId="0" applyFont="1" applyBorder="1" applyAlignment="1">
      <alignment horizontal="center" vertical="center" wrapText="1"/>
    </xf>
    <xf numFmtId="0" fontId="26" fillId="0" borderId="0" xfId="0" applyFont="1" applyAlignment="1">
      <alignment horizontal="center" vertical="center" wrapText="1"/>
    </xf>
    <xf numFmtId="0" fontId="14" fillId="29" borderId="13" xfId="0" applyFont="1" applyFill="1" applyBorder="1" applyAlignment="1">
      <alignment horizontal="left" vertical="center" wrapText="1"/>
    </xf>
    <xf numFmtId="0" fontId="14" fillId="29" borderId="39"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15" fillId="32" borderId="39" xfId="0" applyFont="1" applyFill="1" applyBorder="1" applyAlignment="1">
      <alignment horizontal="left" vertical="center" wrapText="1"/>
    </xf>
    <xf numFmtId="0" fontId="15" fillId="29" borderId="26" xfId="0" applyFont="1" applyFill="1" applyBorder="1" applyAlignment="1">
      <alignment horizontal="center" vertical="center" wrapText="1"/>
    </xf>
    <xf numFmtId="0" fontId="15" fillId="29" borderId="31" xfId="0" applyFont="1" applyFill="1" applyBorder="1" applyAlignment="1">
      <alignment horizontal="center" vertical="center" wrapText="1"/>
    </xf>
    <xf numFmtId="0" fontId="15" fillId="29" borderId="13" xfId="0" applyFont="1" applyFill="1" applyBorder="1" applyAlignment="1">
      <alignment horizontal="center" vertical="center" wrapText="1"/>
    </xf>
    <xf numFmtId="0" fontId="15" fillId="29" borderId="47" xfId="0" applyFont="1" applyFill="1" applyBorder="1" applyAlignment="1">
      <alignment horizontal="center" vertical="center" wrapText="1"/>
    </xf>
    <xf numFmtId="0" fontId="15" fillId="29" borderId="39" xfId="0" applyFont="1" applyFill="1" applyBorder="1" applyAlignment="1">
      <alignment horizontal="center" vertical="center" wrapText="1"/>
    </xf>
    <xf numFmtId="0" fontId="15" fillId="29" borderId="15" xfId="0" applyFont="1" applyFill="1" applyBorder="1" applyAlignment="1">
      <alignment horizontal="center" vertical="center" wrapText="1"/>
    </xf>
    <xf numFmtId="0" fontId="15" fillId="0" borderId="0" xfId="0" applyFont="1" applyAlignment="1">
      <alignment horizontal="center" vertical="center"/>
    </xf>
    <xf numFmtId="43" fontId="15" fillId="0" borderId="0" xfId="52" applyFont="1" applyFill="1" applyAlignment="1">
      <alignment horizontal="center" vertical="center" wrapText="1"/>
    </xf>
    <xf numFmtId="43" fontId="16" fillId="0" borderId="0" xfId="52" applyFont="1" applyFill="1" applyAlignment="1">
      <alignment horizontal="center" vertical="center" wrapText="1"/>
    </xf>
    <xf numFmtId="0" fontId="8" fillId="0" borderId="15" xfId="0" applyFont="1" applyBorder="1" applyAlignment="1">
      <alignment horizontal="center" vertical="center" wrapText="1"/>
    </xf>
    <xf numFmtId="0" fontId="8" fillId="30" borderId="15" xfId="0" applyFont="1" applyFill="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47" xfId="0" applyFont="1" applyBorder="1" applyAlignment="1">
      <alignment horizontal="center" vertical="center"/>
    </xf>
    <xf numFmtId="0" fontId="8" fillId="0" borderId="39" xfId="0" applyFont="1" applyBorder="1" applyAlignment="1">
      <alignment horizontal="center" vertical="center"/>
    </xf>
    <xf numFmtId="43" fontId="16" fillId="0" borderId="40" xfId="52" applyFont="1" applyFill="1" applyBorder="1" applyAlignment="1">
      <alignment horizontal="right"/>
    </xf>
    <xf numFmtId="0" fontId="16" fillId="0" borderId="0" xfId="188" applyFont="1" applyAlignment="1">
      <alignment horizontal="center" vertical="center" wrapText="1"/>
    </xf>
    <xf numFmtId="49" fontId="16" fillId="0" borderId="0" xfId="52" applyNumberFormat="1" applyFont="1" applyFill="1" applyAlignment="1">
      <alignment horizontal="center" vertical="center" wrapText="1"/>
    </xf>
    <xf numFmtId="0" fontId="8" fillId="0" borderId="13" xfId="0" applyFont="1" applyBorder="1" applyAlignment="1">
      <alignment horizontal="center" vertical="center" wrapText="1"/>
    </xf>
    <xf numFmtId="0" fontId="8" fillId="0" borderId="39" xfId="0" applyFont="1" applyBorder="1" applyAlignment="1">
      <alignment horizontal="center" vertical="center" wrapText="1"/>
    </xf>
    <xf numFmtId="43" fontId="15" fillId="0" borderId="0" xfId="52" applyFont="1" applyFill="1" applyAlignment="1">
      <alignment horizontal="center"/>
    </xf>
    <xf numFmtId="49" fontId="109" fillId="0" borderId="0" xfId="52" applyNumberFormat="1" applyFont="1" applyFill="1" applyAlignment="1">
      <alignment horizontal="center"/>
    </xf>
    <xf numFmtId="49" fontId="15" fillId="0" borderId="0" xfId="52" applyNumberFormat="1" applyFont="1" applyFill="1" applyAlignment="1">
      <alignment horizontal="center"/>
    </xf>
    <xf numFmtId="0" fontId="15" fillId="0" borderId="0" xfId="0" applyFont="1" applyAlignment="1">
      <alignment horizontal="center" vertical="center" wrapText="1"/>
    </xf>
    <xf numFmtId="0" fontId="15" fillId="0" borderId="0" xfId="188" applyFont="1" applyAlignment="1">
      <alignment horizontal="center" vertical="center"/>
    </xf>
    <xf numFmtId="0" fontId="109" fillId="0" borderId="0" xfId="188" applyFont="1" applyAlignment="1">
      <alignment horizontal="center" vertical="center"/>
    </xf>
    <xf numFmtId="0" fontId="109" fillId="0" borderId="0" xfId="0" applyFont="1" applyAlignment="1">
      <alignment horizontal="center" vertical="center" wrapText="1"/>
    </xf>
    <xf numFmtId="0" fontId="16" fillId="0" borderId="0" xfId="0" applyFont="1" applyAlignment="1">
      <alignment horizontal="center" vertical="center" wrapText="1"/>
    </xf>
    <xf numFmtId="49" fontId="15" fillId="0" borderId="0" xfId="0" applyNumberFormat="1" applyFont="1" applyAlignment="1">
      <alignment horizontal="center"/>
    </xf>
    <xf numFmtId="0" fontId="15" fillId="0" borderId="0" xfId="398" applyFont="1" applyAlignment="1">
      <alignment horizontal="center"/>
    </xf>
    <xf numFmtId="0" fontId="15" fillId="0" borderId="0" xfId="155" applyFont="1" applyAlignment="1">
      <alignment horizontal="center" vertical="center"/>
    </xf>
    <xf numFmtId="0" fontId="15" fillId="0" borderId="0" xfId="398" applyFont="1" applyAlignment="1">
      <alignment horizontal="center" vertical="center"/>
    </xf>
    <xf numFmtId="0" fontId="16" fillId="0" borderId="0" xfId="0" quotePrefix="1" applyFont="1" applyAlignment="1">
      <alignment horizontal="center" vertical="center" wrapText="1"/>
    </xf>
    <xf numFmtId="0" fontId="16" fillId="0" borderId="0" xfId="156" applyFont="1" applyAlignment="1">
      <alignment horizontal="right" wrapText="1"/>
    </xf>
    <xf numFmtId="0" fontId="21" fillId="0" borderId="0" xfId="156" applyFont="1" applyAlignment="1">
      <alignment horizontal="right" wrapText="1"/>
    </xf>
    <xf numFmtId="0" fontId="15" fillId="0" borderId="0" xfId="156" applyFont="1" applyAlignment="1">
      <alignment horizontal="center" vertical="center"/>
    </xf>
    <xf numFmtId="0" fontId="109" fillId="0" borderId="0" xfId="156" applyFont="1" applyAlignment="1">
      <alignment horizontal="center" vertical="center"/>
    </xf>
    <xf numFmtId="0" fontId="26" fillId="0" borderId="0" xfId="156" applyFont="1" applyAlignment="1">
      <alignment horizontal="center" vertical="center" wrapText="1"/>
    </xf>
    <xf numFmtId="0" fontId="25" fillId="0" borderId="0" xfId="156" applyFont="1" applyAlignment="1">
      <alignment horizontal="center" wrapText="1"/>
    </xf>
    <xf numFmtId="0" fontId="114" fillId="0" borderId="0" xfId="398" applyFont="1" applyAlignment="1">
      <alignment horizontal="center"/>
    </xf>
    <xf numFmtId="0" fontId="26" fillId="0" borderId="0" xfId="398" applyFont="1" applyAlignment="1">
      <alignment horizontal="center" vertical="center"/>
    </xf>
    <xf numFmtId="0" fontId="115" fillId="0" borderId="0" xfId="398" quotePrefix="1" applyFont="1" applyAlignment="1">
      <alignment horizontal="center"/>
    </xf>
    <xf numFmtId="0" fontId="115" fillId="0" borderId="0" xfId="398" applyFont="1" applyAlignment="1">
      <alignment horizontal="center"/>
    </xf>
    <xf numFmtId="0" fontId="26" fillId="0" borderId="0" xfId="398" applyFont="1" applyAlignment="1">
      <alignment horizontal="center"/>
    </xf>
    <xf numFmtId="0" fontId="8" fillId="0" borderId="0" xfId="0" applyFont="1" applyAlignment="1">
      <alignment horizontal="center" vertical="center"/>
    </xf>
    <xf numFmtId="49" fontId="8" fillId="0" borderId="15" xfId="0" applyNumberFormat="1" applyFont="1" applyBorder="1" applyAlignment="1">
      <alignment horizontal="center" vertical="center" wrapText="1"/>
    </xf>
    <xf numFmtId="49" fontId="8" fillId="0" borderId="15" xfId="0" applyNumberFormat="1" applyFont="1" applyBorder="1" applyAlignment="1">
      <alignment horizontal="center" vertical="center"/>
    </xf>
    <xf numFmtId="49" fontId="8" fillId="0" borderId="15" xfId="52" applyNumberFormat="1" applyFont="1" applyFill="1" applyBorder="1" applyAlignment="1">
      <alignment horizontal="center" vertical="center" wrapText="1"/>
    </xf>
    <xf numFmtId="0" fontId="118" fillId="0" borderId="0" xfId="0" applyFont="1" applyAlignment="1">
      <alignment horizontal="center" vertical="center"/>
    </xf>
    <xf numFmtId="0" fontId="40" fillId="0" borderId="0" xfId="0" applyFont="1" applyAlignment="1">
      <alignment horizontal="center" vertical="center"/>
    </xf>
    <xf numFmtId="49" fontId="8" fillId="30" borderId="15"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155" applyFont="1" applyAlignment="1">
      <alignment horizontal="center" vertical="center"/>
    </xf>
    <xf numFmtId="0" fontId="16" fillId="0" borderId="0" xfId="0" quotePrefix="1" applyFont="1" applyAlignment="1">
      <alignment horizontal="center" vertical="center"/>
    </xf>
    <xf numFmtId="0" fontId="16" fillId="0" borderId="0" xfId="0" applyFont="1" applyAlignment="1">
      <alignment horizontal="center" vertical="center"/>
    </xf>
    <xf numFmtId="0" fontId="8" fillId="0" borderId="0" xfId="398" applyFont="1" applyAlignment="1">
      <alignment horizontal="center" vertical="center"/>
    </xf>
    <xf numFmtId="0" fontId="26" fillId="0" borderId="0" xfId="153" applyFont="1" applyAlignment="1">
      <alignment horizontal="center"/>
    </xf>
    <xf numFmtId="49" fontId="16" fillId="0" borderId="0" xfId="153" quotePrefix="1" applyNumberFormat="1" applyFont="1" applyAlignment="1">
      <alignment horizontal="center" vertical="top" wrapText="1"/>
    </xf>
    <xf numFmtId="49" fontId="16" fillId="0" borderId="0" xfId="153" applyNumberFormat="1" applyFont="1" applyAlignment="1">
      <alignment horizontal="center" vertical="top" wrapText="1"/>
    </xf>
    <xf numFmtId="0" fontId="26" fillId="0" borderId="0" xfId="153" applyFont="1" applyAlignment="1">
      <alignment horizontal="center" vertical="center"/>
    </xf>
    <xf numFmtId="0" fontId="15" fillId="0" borderId="0" xfId="188" applyFont="1" applyAlignment="1">
      <alignment horizontal="center"/>
    </xf>
    <xf numFmtId="0" fontId="15" fillId="0" borderId="0" xfId="153" applyFont="1" applyAlignment="1">
      <alignment horizontal="center" vertical="center" wrapText="1"/>
    </xf>
    <xf numFmtId="0" fontId="109" fillId="0" borderId="0" xfId="153" applyFont="1" applyAlignment="1">
      <alignment horizontal="center" vertical="center" wrapText="1"/>
    </xf>
    <xf numFmtId="0" fontId="16" fillId="0" borderId="0" xfId="153" applyFont="1" applyAlignment="1">
      <alignment horizontal="center" vertical="center"/>
    </xf>
    <xf numFmtId="0" fontId="16" fillId="0" borderId="0" xfId="153" applyFont="1" applyAlignment="1">
      <alignment horizontal="center" vertical="top" wrapText="1"/>
    </xf>
    <xf numFmtId="0" fontId="8" fillId="30" borderId="15" xfId="0" applyFont="1" applyFill="1" applyBorder="1" applyAlignment="1">
      <alignment horizontal="center" vertical="center" wrapText="1"/>
    </xf>
    <xf numFmtId="49" fontId="15" fillId="0" borderId="0" xfId="0" applyNumberFormat="1" applyFont="1" applyAlignment="1">
      <alignment horizontal="center" vertical="center" wrapText="1"/>
    </xf>
    <xf numFmtId="49" fontId="109"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49" fontId="16" fillId="0" borderId="0" xfId="52" quotePrefix="1" applyNumberFormat="1" applyFont="1" applyFill="1" applyBorder="1" applyAlignment="1">
      <alignment horizontal="center" vertical="center" wrapText="1"/>
    </xf>
    <xf numFmtId="49" fontId="16" fillId="0" borderId="0" xfId="52" applyNumberFormat="1" applyFont="1" applyFill="1" applyBorder="1" applyAlignment="1">
      <alignment horizontal="center" vertical="center" wrapText="1"/>
    </xf>
    <xf numFmtId="49" fontId="15" fillId="0" borderId="0" xfId="152" applyNumberFormat="1" applyFont="1" applyAlignment="1">
      <alignment horizontal="center" vertical="center"/>
    </xf>
    <xf numFmtId="49" fontId="109" fillId="0" borderId="0" xfId="152" applyNumberFormat="1" applyFont="1" applyAlignment="1">
      <alignment horizontal="center" vertical="center"/>
    </xf>
    <xf numFmtId="0" fontId="15" fillId="0" borderId="0" xfId="152" applyFont="1" applyAlignment="1">
      <alignment horizontal="center" vertical="center" wrapText="1"/>
    </xf>
    <xf numFmtId="49" fontId="16" fillId="0" borderId="0" xfId="152" applyNumberFormat="1" applyFont="1" applyAlignment="1">
      <alignment horizontal="center" vertical="center" wrapText="1"/>
    </xf>
    <xf numFmtId="0" fontId="16" fillId="0" borderId="40" xfId="152" applyFont="1" applyBorder="1" applyAlignment="1">
      <alignment horizontal="center" vertical="center" wrapText="1"/>
    </xf>
    <xf numFmtId="49" fontId="15" fillId="0" borderId="13" xfId="152" applyNumberFormat="1" applyFont="1" applyBorder="1" applyAlignment="1">
      <alignment horizontal="center" vertical="center" wrapText="1"/>
    </xf>
    <xf numFmtId="49" fontId="15" fillId="0" borderId="39" xfId="152" applyNumberFormat="1" applyFont="1" applyBorder="1" applyAlignment="1">
      <alignment horizontal="center" vertical="center" wrapText="1"/>
    </xf>
    <xf numFmtId="0" fontId="14" fillId="0" borderId="0" xfId="0" applyFont="1" applyAlignment="1">
      <alignment horizontal="center" vertical="center" wrapText="1"/>
    </xf>
    <xf numFmtId="0" fontId="16" fillId="0" borderId="0" xfId="152" quotePrefix="1" applyFont="1" applyAlignment="1">
      <alignment horizontal="center" vertical="center" wrapText="1"/>
    </xf>
    <xf numFmtId="0" fontId="16" fillId="0" borderId="0" xfId="152" applyFont="1" applyAlignment="1">
      <alignment horizontal="center" vertical="center" wrapText="1"/>
    </xf>
    <xf numFmtId="0" fontId="109" fillId="0" borderId="0" xfId="152" applyFont="1" applyAlignment="1">
      <alignment horizontal="center" vertical="center" wrapText="1"/>
    </xf>
    <xf numFmtId="49" fontId="112" fillId="0" borderId="0" xfId="0" applyNumberFormat="1" applyFont="1" applyAlignment="1">
      <alignment horizontal="center"/>
    </xf>
    <xf numFmtId="169" fontId="16" fillId="0" borderId="0" xfId="52" quotePrefix="1" applyNumberFormat="1" applyFont="1" applyFill="1" applyBorder="1" applyAlignment="1">
      <alignment horizontal="center" vertical="center" wrapText="1"/>
    </xf>
    <xf numFmtId="169" fontId="16" fillId="0" borderId="0" xfId="52" applyNumberFormat="1" applyFont="1" applyFill="1" applyBorder="1" applyAlignment="1">
      <alignment horizontal="center" vertical="center" wrapText="1"/>
    </xf>
    <xf numFmtId="175" fontId="15" fillId="0" borderId="15" xfId="0" applyNumberFormat="1" applyFont="1" applyBorder="1" applyAlignment="1">
      <alignment horizontal="center" vertical="center" wrapText="1"/>
    </xf>
    <xf numFmtId="175" fontId="14" fillId="0" borderId="15" xfId="0" applyNumberFormat="1" applyFont="1" applyBorder="1" applyAlignment="1">
      <alignment horizontal="center" vertical="center" wrapText="1"/>
    </xf>
    <xf numFmtId="177" fontId="14" fillId="0" borderId="15" xfId="0" applyNumberFormat="1" applyFont="1" applyBorder="1" applyAlignment="1">
      <alignment horizontal="center" vertical="center" wrapText="1"/>
    </xf>
    <xf numFmtId="49" fontId="111" fillId="0" borderId="0" xfId="0" applyNumberFormat="1" applyFont="1" applyAlignment="1">
      <alignment horizontal="center" vertical="center" wrapText="1"/>
    </xf>
    <xf numFmtId="49" fontId="8" fillId="0" borderId="26" xfId="187" applyNumberFormat="1" applyFont="1" applyBorder="1" applyAlignment="1">
      <alignment horizontal="center" vertical="center" wrapText="1"/>
    </xf>
    <xf numFmtId="49" fontId="8" fillId="0" borderId="31" xfId="187" applyNumberFormat="1" applyFont="1" applyBorder="1" applyAlignment="1">
      <alignment horizontal="center" vertical="center" wrapText="1"/>
    </xf>
    <xf numFmtId="49" fontId="8" fillId="30" borderId="15" xfId="187" applyNumberFormat="1" applyFont="1" applyFill="1" applyBorder="1" applyAlignment="1">
      <alignment horizontal="center" vertical="center" wrapText="1"/>
    </xf>
    <xf numFmtId="49" fontId="8" fillId="0" borderId="15" xfId="187" applyNumberFormat="1" applyFont="1" applyBorder="1" applyAlignment="1">
      <alignment horizontal="center" vertical="center" wrapText="1"/>
    </xf>
    <xf numFmtId="49" fontId="16" fillId="0" borderId="0" xfId="0" applyNumberFormat="1" applyFont="1" applyAlignment="1">
      <alignment horizontal="center" vertical="center"/>
    </xf>
    <xf numFmtId="49" fontId="35" fillId="0" borderId="0" xfId="384" applyNumberFormat="1" applyFont="1" applyAlignment="1">
      <alignment horizontal="center" vertical="center" wrapText="1"/>
    </xf>
    <xf numFmtId="0" fontId="35" fillId="0" borderId="0" xfId="384" applyFont="1" applyAlignment="1">
      <alignment horizontal="center" vertical="center" wrapText="1"/>
    </xf>
    <xf numFmtId="0" fontId="15" fillId="0" borderId="0" xfId="384" applyFont="1" applyAlignment="1">
      <alignment horizontal="center" vertical="center" wrapText="1"/>
    </xf>
    <xf numFmtId="49" fontId="16" fillId="0" borderId="0" xfId="384" applyNumberFormat="1" applyFont="1" applyAlignment="1">
      <alignment horizontal="center" vertical="center"/>
    </xf>
    <xf numFmtId="49" fontId="16" fillId="0" borderId="0" xfId="384" quotePrefix="1" applyNumberFormat="1" applyFont="1" applyAlignment="1">
      <alignment horizontal="justify" vertical="center" wrapText="1"/>
    </xf>
    <xf numFmtId="49" fontId="14" fillId="0" borderId="15" xfId="384" quotePrefix="1" applyNumberFormat="1" applyFont="1" applyBorder="1" applyAlignment="1">
      <alignment horizontal="left" vertical="center" wrapText="1"/>
    </xf>
    <xf numFmtId="177" fontId="14" fillId="0" borderId="15" xfId="384" quotePrefix="1" applyNumberFormat="1" applyFont="1" applyBorder="1" applyAlignment="1">
      <alignment horizontal="center" vertical="center" wrapText="1"/>
    </xf>
    <xf numFmtId="49" fontId="16" fillId="0" borderId="0" xfId="384" quotePrefix="1" applyNumberFormat="1" applyFont="1" applyAlignment="1">
      <alignment horizontal="center" vertical="center" wrapText="1"/>
    </xf>
    <xf numFmtId="0" fontId="109" fillId="0" borderId="0" xfId="384" applyFont="1" applyAlignment="1">
      <alignment horizontal="center" vertical="center" wrapText="1"/>
    </xf>
    <xf numFmtId="49" fontId="15" fillId="0" borderId="0" xfId="384" applyNumberFormat="1" applyFont="1" applyAlignment="1">
      <alignment horizontal="center" vertical="center" wrapText="1"/>
    </xf>
    <xf numFmtId="49" fontId="109" fillId="0" borderId="0" xfId="384" applyNumberFormat="1" applyFont="1" applyAlignment="1">
      <alignment horizontal="center" vertical="center" wrapText="1"/>
    </xf>
    <xf numFmtId="49" fontId="16" fillId="0" borderId="0" xfId="384" applyNumberFormat="1" applyFont="1" applyAlignment="1">
      <alignment horizontal="center" vertical="center" wrapText="1"/>
    </xf>
    <xf numFmtId="49" fontId="15" fillId="0" borderId="15" xfId="384" quotePrefix="1" applyNumberFormat="1" applyFont="1" applyBorder="1" applyAlignment="1">
      <alignment horizontal="center" vertical="center" wrapText="1"/>
    </xf>
    <xf numFmtId="49" fontId="15" fillId="0" borderId="0" xfId="384" quotePrefix="1" applyNumberFormat="1" applyFont="1" applyAlignment="1">
      <alignment horizontal="left" vertical="center" wrapText="1"/>
    </xf>
    <xf numFmtId="0" fontId="110" fillId="0" borderId="0" xfId="0" applyFont="1" applyAlignment="1">
      <alignment horizontal="center" wrapText="1"/>
    </xf>
    <xf numFmtId="3" fontId="15" fillId="0" borderId="13" xfId="176" applyNumberFormat="1" applyFont="1" applyBorder="1" applyAlignment="1">
      <alignment horizontal="center" vertical="center" wrapText="1"/>
    </xf>
    <xf numFmtId="3" fontId="15" fillId="0" borderId="39" xfId="176" applyNumberFormat="1" applyFont="1" applyBorder="1" applyAlignment="1">
      <alignment horizontal="center" vertical="center" wrapText="1"/>
    </xf>
    <xf numFmtId="1" fontId="16" fillId="0" borderId="40"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15" fillId="0" borderId="26" xfId="176" applyFont="1" applyBorder="1" applyAlignment="1">
      <alignment horizontal="center" vertical="center" wrapText="1"/>
    </xf>
    <xf numFmtId="0" fontId="15" fillId="0" borderId="31" xfId="176" applyFont="1" applyBorder="1" applyAlignment="1">
      <alignment horizontal="center" vertical="center" wrapText="1"/>
    </xf>
    <xf numFmtId="49" fontId="15" fillId="30" borderId="26" xfId="176" applyNumberFormat="1" applyFont="1" applyFill="1" applyBorder="1" applyAlignment="1">
      <alignment horizontal="center" vertical="center" wrapText="1"/>
    </xf>
    <xf numFmtId="49" fontId="15" fillId="0" borderId="31" xfId="176" applyNumberFormat="1" applyFont="1" applyBorder="1" applyAlignment="1">
      <alignment horizontal="center" vertical="center" wrapText="1"/>
    </xf>
    <xf numFmtId="3" fontId="15" fillId="0" borderId="26" xfId="176" applyNumberFormat="1" applyFont="1" applyBorder="1" applyAlignment="1">
      <alignment horizontal="center" vertical="center" wrapText="1"/>
    </xf>
    <xf numFmtId="3" fontId="15" fillId="0" borderId="31" xfId="176" applyNumberFormat="1" applyFont="1" applyBorder="1" applyAlignment="1">
      <alignment horizontal="center" vertical="center" wrapText="1"/>
    </xf>
    <xf numFmtId="9" fontId="15" fillId="0" borderId="26" xfId="176" applyNumberFormat="1" applyFont="1" applyBorder="1" applyAlignment="1">
      <alignment horizontal="center" vertical="center" wrapText="1"/>
    </xf>
    <xf numFmtId="9" fontId="15" fillId="0" borderId="31" xfId="176" applyNumberFormat="1" applyFont="1" applyBorder="1" applyAlignment="1">
      <alignment horizontal="center" vertical="center" wrapText="1"/>
    </xf>
    <xf numFmtId="175" fontId="16" fillId="0" borderId="0" xfId="189" quotePrefix="1" applyNumberFormat="1" applyFont="1" applyAlignment="1">
      <alignment horizontal="center" vertical="center" wrapText="1"/>
    </xf>
    <xf numFmtId="175" fontId="16" fillId="0" borderId="0" xfId="189" applyNumberFormat="1" applyFont="1" applyAlignment="1">
      <alignment horizontal="center" vertical="center" wrapText="1"/>
    </xf>
    <xf numFmtId="49" fontId="15" fillId="0" borderId="0" xfId="0" applyNumberFormat="1" applyFont="1" applyAlignment="1">
      <alignment horizontal="center" vertical="center"/>
    </xf>
    <xf numFmtId="49" fontId="16" fillId="0" borderId="0" xfId="176" quotePrefix="1" applyNumberFormat="1" applyFont="1" applyAlignment="1">
      <alignment horizontal="center" vertical="center" wrapText="1"/>
    </xf>
    <xf numFmtId="49" fontId="16" fillId="0" borderId="0" xfId="176" applyNumberFormat="1" applyFont="1" applyAlignment="1">
      <alignment horizontal="center" vertical="center" wrapText="1"/>
    </xf>
    <xf numFmtId="49" fontId="16" fillId="0" borderId="0" xfId="192" applyNumberFormat="1" applyFont="1" applyAlignment="1">
      <alignment horizontal="center" vertical="center" wrapText="1"/>
    </xf>
    <xf numFmtId="0" fontId="15" fillId="0" borderId="0" xfId="192" applyFont="1" applyAlignment="1">
      <alignment horizontal="center"/>
    </xf>
    <xf numFmtId="49" fontId="15" fillId="29" borderId="0" xfId="0" applyNumberFormat="1" applyFont="1" applyFill="1" applyAlignment="1">
      <alignment horizontal="center"/>
    </xf>
    <xf numFmtId="0" fontId="31" fillId="0" borderId="0" xfId="0" applyFont="1" applyAlignment="1">
      <alignment horizontal="center" vertical="center" wrapText="1"/>
    </xf>
    <xf numFmtId="1" fontId="16" fillId="0" borderId="40" xfId="0" applyNumberFormat="1" applyFont="1" applyBorder="1" applyAlignment="1">
      <alignment horizontal="center" vertical="center"/>
    </xf>
    <xf numFmtId="0" fontId="16" fillId="0" borderId="40" xfId="0" applyFont="1" applyBorder="1" applyAlignment="1">
      <alignment horizontal="center" vertical="center"/>
    </xf>
    <xf numFmtId="0" fontId="16" fillId="0" borderId="0" xfId="188" quotePrefix="1" applyFont="1" applyAlignment="1">
      <alignment horizontal="center" vertical="center" wrapText="1"/>
    </xf>
    <xf numFmtId="0" fontId="109" fillId="0" borderId="0" xfId="0" applyFont="1" applyAlignment="1">
      <alignment horizontal="center" vertical="center"/>
    </xf>
    <xf numFmtId="0" fontId="8" fillId="0" borderId="10" xfId="0" applyFont="1" applyBorder="1" applyAlignment="1">
      <alignment horizontal="center" vertical="center" wrapText="1"/>
    </xf>
    <xf numFmtId="0" fontId="8" fillId="30" borderId="10" xfId="0" applyFont="1" applyFill="1" applyBorder="1" applyAlignment="1">
      <alignment horizontal="center" vertical="center" wrapText="1"/>
    </xf>
    <xf numFmtId="0" fontId="16" fillId="0" borderId="0" xfId="0" quotePrefix="1" applyFont="1" applyAlignment="1">
      <alignment horizontal="center"/>
    </xf>
    <xf numFmtId="0" fontId="16" fillId="0" borderId="0" xfId="0" applyFont="1" applyAlignment="1">
      <alignment horizontal="center"/>
    </xf>
    <xf numFmtId="49" fontId="36" fillId="0" borderId="0" xfId="192" applyNumberFormat="1" applyFont="1" applyAlignment="1">
      <alignment horizontal="center" vertical="center" wrapText="1"/>
    </xf>
    <xf numFmtId="171" fontId="15" fillId="0" borderId="0" xfId="181" applyNumberFormat="1" applyFont="1" applyAlignment="1">
      <alignment horizontal="center"/>
    </xf>
    <xf numFmtId="171" fontId="109" fillId="0" borderId="0" xfId="181" applyNumberFormat="1" applyFont="1" applyAlignment="1">
      <alignment horizontal="center"/>
    </xf>
    <xf numFmtId="0" fontId="15" fillId="0" borderId="0" xfId="181" applyFont="1" applyAlignment="1">
      <alignment horizontal="center"/>
    </xf>
    <xf numFmtId="0" fontId="8" fillId="0" borderId="15" xfId="193" applyFont="1" applyBorder="1" applyAlignment="1">
      <alignment horizontal="center" vertical="center" wrapText="1"/>
    </xf>
    <xf numFmtId="0" fontId="15" fillId="0" borderId="0" xfId="181" applyFont="1" applyAlignment="1">
      <alignment horizontal="left"/>
    </xf>
    <xf numFmtId="49" fontId="15" fillId="0" borderId="13" xfId="384" quotePrefix="1" applyNumberFormat="1" applyFont="1" applyBorder="1" applyAlignment="1">
      <alignment horizontal="center" vertical="center" wrapText="1"/>
    </xf>
    <xf numFmtId="49" fontId="15" fillId="0" borderId="47" xfId="384" quotePrefix="1" applyNumberFormat="1" applyFont="1" applyBorder="1" applyAlignment="1">
      <alignment horizontal="center" vertical="center" wrapText="1"/>
    </xf>
    <xf numFmtId="49" fontId="15" fillId="0" borderId="39" xfId="384" quotePrefix="1" applyNumberFormat="1" applyFont="1" applyBorder="1" applyAlignment="1">
      <alignment horizontal="center" vertical="center" wrapText="1"/>
    </xf>
    <xf numFmtId="0" fontId="16" fillId="0" borderId="0" xfId="181" applyFont="1" applyAlignment="1">
      <alignment horizontal="center" vertical="center"/>
    </xf>
    <xf numFmtId="177" fontId="14" fillId="0" borderId="13" xfId="384" quotePrefix="1" applyNumberFormat="1" applyFont="1" applyBorder="1" applyAlignment="1">
      <alignment horizontal="center" vertical="center" wrapText="1"/>
    </xf>
    <xf numFmtId="177" fontId="14" fillId="0" borderId="39" xfId="384" quotePrefix="1" applyNumberFormat="1" applyFont="1" applyBorder="1" applyAlignment="1">
      <alignment horizontal="center" vertical="center" wrapText="1"/>
    </xf>
    <xf numFmtId="0" fontId="16" fillId="0" borderId="0" xfId="0" quotePrefix="1" applyFont="1" applyAlignment="1">
      <alignment horizontal="justify" vertical="center" wrapText="1"/>
    </xf>
    <xf numFmtId="0" fontId="15" fillId="0" borderId="26" xfId="0" applyFont="1" applyBorder="1" applyAlignment="1">
      <alignment horizontal="center" vertical="center" wrapText="1"/>
    </xf>
    <xf numFmtId="0" fontId="15" fillId="0" borderId="31" xfId="0" applyFont="1" applyBorder="1" applyAlignment="1">
      <alignment horizontal="center" vertical="center" wrapText="1"/>
    </xf>
    <xf numFmtId="0" fontId="15" fillId="30" borderId="26"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39" xfId="0" applyFont="1" applyBorder="1" applyAlignment="1">
      <alignment horizontal="center" vertical="center" wrapText="1"/>
    </xf>
    <xf numFmtId="49" fontId="15" fillId="30" borderId="0" xfId="0" applyNumberFormat="1" applyFont="1" applyFill="1" applyAlignment="1">
      <alignment horizontal="center"/>
    </xf>
    <xf numFmtId="43" fontId="16" fillId="0" borderId="0" xfId="38" quotePrefix="1" applyFont="1" applyFill="1" applyBorder="1" applyAlignment="1">
      <alignment horizontal="center" vertical="center"/>
    </xf>
    <xf numFmtId="43" fontId="16" fillId="0" borderId="0" xfId="38" applyFont="1" applyFill="1" applyBorder="1" applyAlignment="1">
      <alignment horizontal="center" vertical="center"/>
    </xf>
    <xf numFmtId="0" fontId="15" fillId="0" borderId="0" xfId="176" applyFont="1" applyAlignment="1">
      <alignment horizontal="center" vertical="center" wrapText="1"/>
    </xf>
    <xf numFmtId="1" fontId="16" fillId="0" borderId="0" xfId="176" applyNumberFormat="1" applyFont="1" applyAlignment="1">
      <alignment horizontal="center" vertical="center" wrapText="1"/>
    </xf>
    <xf numFmtId="0" fontId="109" fillId="0" borderId="0" xfId="176" applyFont="1" applyAlignment="1">
      <alignment horizontal="center" vertical="center" wrapText="1"/>
    </xf>
    <xf numFmtId="0" fontId="16" fillId="0" borderId="0" xfId="176" applyFont="1" applyAlignment="1">
      <alignment horizontal="center" vertical="center" wrapText="1"/>
    </xf>
    <xf numFmtId="49" fontId="35" fillId="0" borderId="0" xfId="0" applyNumberFormat="1" applyFont="1" applyAlignment="1">
      <alignment horizontal="center"/>
    </xf>
    <xf numFmtId="0" fontId="35" fillId="0" borderId="0" xfId="0" applyFont="1" applyAlignment="1">
      <alignment horizontal="center" vertical="center"/>
    </xf>
    <xf numFmtId="0" fontId="16" fillId="0" borderId="0" xfId="176" quotePrefix="1" applyFont="1" applyAlignment="1">
      <alignment horizontal="center" vertical="center" wrapText="1"/>
    </xf>
    <xf numFmtId="177" fontId="16" fillId="0" borderId="0" xfId="38" quotePrefix="1" applyNumberFormat="1" applyFont="1" applyFill="1" applyBorder="1" applyAlignment="1">
      <alignment horizontal="center" vertical="center" wrapText="1"/>
    </xf>
    <xf numFmtId="177" fontId="16" fillId="0" borderId="0" xfId="38" applyNumberFormat="1" applyFont="1" applyFill="1" applyBorder="1" applyAlignment="1">
      <alignment horizontal="center" vertical="center" wrapText="1"/>
    </xf>
    <xf numFmtId="0" fontId="16" fillId="0" borderId="0" xfId="394" applyFont="1" applyAlignment="1">
      <alignment horizontal="center" vertical="center" wrapText="1"/>
    </xf>
    <xf numFmtId="1" fontId="16" fillId="0" borderId="0" xfId="394" applyNumberFormat="1" applyFont="1" applyAlignment="1">
      <alignment horizontal="center" vertical="center" wrapText="1"/>
    </xf>
    <xf numFmtId="0" fontId="15" fillId="0" borderId="0" xfId="394" applyFont="1" applyAlignment="1">
      <alignment horizontal="center" vertical="center" wrapText="1"/>
    </xf>
    <xf numFmtId="0" fontId="109" fillId="0" borderId="0" xfId="394" applyFont="1" applyAlignment="1">
      <alignment horizontal="center" vertical="center" wrapText="1"/>
    </xf>
    <xf numFmtId="0" fontId="15" fillId="0" borderId="40" xfId="0" applyFont="1" applyBorder="1" applyAlignment="1">
      <alignment horizontal="left" vertical="center" wrapText="1"/>
    </xf>
    <xf numFmtId="0" fontId="15" fillId="30" borderId="40" xfId="0" applyFont="1" applyFill="1" applyBorder="1" applyAlignment="1">
      <alignment horizontal="left" vertical="center" wrapText="1"/>
    </xf>
    <xf numFmtId="0" fontId="15" fillId="0" borderId="0" xfId="0" applyFont="1" applyAlignment="1">
      <alignment horizontal="left" vertical="center" wrapText="1"/>
    </xf>
    <xf numFmtId="1" fontId="16" fillId="0" borderId="0" xfId="0" applyNumberFormat="1" applyFont="1" applyAlignment="1">
      <alignment horizontal="center" vertical="center" wrapText="1"/>
    </xf>
    <xf numFmtId="49" fontId="98" fillId="0" borderId="0" xfId="0" applyNumberFormat="1" applyFont="1" applyAlignment="1">
      <alignment horizontal="center" vertical="center" wrapText="1"/>
    </xf>
    <xf numFmtId="49" fontId="106" fillId="0" borderId="0" xfId="0" applyNumberFormat="1" applyFont="1" applyAlignment="1">
      <alignment horizontal="center" vertical="center" wrapText="1"/>
    </xf>
    <xf numFmtId="49" fontId="106" fillId="0" borderId="0" xfId="0" applyNumberFormat="1" applyFont="1" applyAlignment="1">
      <alignment horizontal="center" vertical="center"/>
    </xf>
    <xf numFmtId="49" fontId="35" fillId="0" borderId="0" xfId="0" applyNumberFormat="1" applyFont="1" applyAlignment="1">
      <alignment horizontal="center" vertical="center" wrapText="1"/>
    </xf>
    <xf numFmtId="49" fontId="36" fillId="0" borderId="0" xfId="0" applyNumberFormat="1" applyFont="1" applyAlignment="1">
      <alignment horizontal="center" vertical="center" wrapText="1"/>
    </xf>
    <xf numFmtId="49" fontId="15" fillId="0" borderId="15" xfId="0" applyNumberFormat="1" applyFont="1" applyBorder="1" applyAlignment="1">
      <alignment horizontal="center" vertical="center" wrapText="1"/>
    </xf>
    <xf numFmtId="49" fontId="15" fillId="30" borderId="15" xfId="0" applyNumberFormat="1" applyFont="1" applyFill="1" applyBorder="1" applyAlignment="1">
      <alignment horizontal="center" vertical="center" wrapText="1"/>
    </xf>
    <xf numFmtId="0" fontId="10" fillId="0" borderId="13" xfId="402" applyFont="1" applyBorder="1" applyAlignment="1">
      <alignment horizontal="center" vertical="center" wrapText="1"/>
    </xf>
    <xf numFmtId="0" fontId="10" fillId="0" borderId="39" xfId="402" applyFont="1" applyBorder="1" applyAlignment="1">
      <alignment horizontal="center" vertical="center" wrapText="1"/>
    </xf>
    <xf numFmtId="0" fontId="15" fillId="0" borderId="0" xfId="402" applyFont="1" applyAlignment="1">
      <alignment horizontal="center"/>
    </xf>
    <xf numFmtId="0" fontId="15" fillId="0" borderId="0" xfId="405" applyFont="1" applyAlignment="1">
      <alignment horizontal="center" vertical="center" wrapText="1"/>
    </xf>
    <xf numFmtId="0" fontId="109" fillId="0" borderId="0" xfId="405" applyFont="1" applyAlignment="1">
      <alignment horizontal="center" vertical="center" wrapText="1"/>
    </xf>
    <xf numFmtId="0" fontId="16" fillId="0" borderId="0" xfId="402" applyFont="1" applyAlignment="1">
      <alignment horizontal="center"/>
    </xf>
    <xf numFmtId="0" fontId="26" fillId="0" borderId="0" xfId="405" applyFont="1" applyAlignment="1">
      <alignment horizontal="center" vertical="center" wrapText="1"/>
    </xf>
    <xf numFmtId="0" fontId="10" fillId="0" borderId="13" xfId="0" applyFont="1" applyBorder="1" applyAlignment="1">
      <alignment horizontal="center" vertical="center"/>
    </xf>
    <xf numFmtId="0" fontId="10" fillId="0" borderId="39" xfId="0" applyFont="1" applyBorder="1" applyAlignment="1">
      <alignment horizontal="center" vertical="center"/>
    </xf>
    <xf numFmtId="0" fontId="16" fillId="0" borderId="0" xfId="405" applyFont="1" applyAlignment="1">
      <alignment horizontal="center" vertical="center" wrapText="1"/>
    </xf>
    <xf numFmtId="0" fontId="10" fillId="0" borderId="15" xfId="402" applyFont="1" applyBorder="1" applyAlignment="1">
      <alignment horizontal="center" vertical="center" wrapText="1"/>
    </xf>
    <xf numFmtId="0" fontId="10" fillId="30" borderId="15" xfId="402" applyFont="1" applyFill="1" applyBorder="1" applyAlignment="1">
      <alignment horizontal="center" vertical="center" wrapText="1"/>
    </xf>
    <xf numFmtId="0" fontId="10" fillId="0" borderId="26" xfId="402" applyFont="1" applyBorder="1" applyAlignment="1">
      <alignment horizontal="center" vertical="center" wrapText="1"/>
    </xf>
    <xf numFmtId="0" fontId="10" fillId="0" borderId="27" xfId="402" applyFont="1" applyBorder="1" applyAlignment="1">
      <alignment horizontal="center" vertical="center" wrapText="1"/>
    </xf>
    <xf numFmtId="0" fontId="10" fillId="0" borderId="31" xfId="402" applyFont="1" applyBorder="1" applyAlignment="1">
      <alignment horizontal="center" vertical="center" wrapText="1"/>
    </xf>
    <xf numFmtId="0" fontId="10" fillId="0" borderId="47" xfId="402" applyFont="1" applyBorder="1" applyAlignment="1">
      <alignment horizontal="center" vertical="center" wrapText="1"/>
    </xf>
    <xf numFmtId="49" fontId="126" fillId="0" borderId="26" xfId="0" applyNumberFormat="1" applyFont="1" applyBorder="1" applyAlignment="1">
      <alignment horizontal="center" vertical="center" wrapText="1"/>
    </xf>
    <xf numFmtId="49" fontId="126" fillId="0" borderId="27" xfId="0" applyNumberFormat="1" applyFont="1" applyBorder="1" applyAlignment="1">
      <alignment horizontal="center" vertical="center" wrapText="1"/>
    </xf>
    <xf numFmtId="49" fontId="126" fillId="0" borderId="31" xfId="0" applyNumberFormat="1" applyFont="1" applyBorder="1" applyAlignment="1">
      <alignment horizontal="center" vertical="center" wrapText="1"/>
    </xf>
    <xf numFmtId="49" fontId="126" fillId="0" borderId="26" xfId="0" applyNumberFormat="1" applyFont="1" applyFill="1" applyBorder="1" applyAlignment="1">
      <alignment horizontal="center" vertical="center" wrapText="1"/>
    </xf>
    <xf numFmtId="49" fontId="126" fillId="0" borderId="27" xfId="0" applyNumberFormat="1" applyFont="1" applyFill="1" applyBorder="1" applyAlignment="1">
      <alignment horizontal="center" vertical="center" wrapText="1"/>
    </xf>
    <xf numFmtId="49" fontId="126" fillId="0" borderId="31" xfId="0" applyNumberFormat="1" applyFont="1" applyFill="1" applyBorder="1" applyAlignment="1">
      <alignment horizontal="center" vertical="center" wrapText="1"/>
    </xf>
    <xf numFmtId="49" fontId="126" fillId="0" borderId="38" xfId="0" applyNumberFormat="1" applyFont="1" applyBorder="1" applyAlignment="1">
      <alignment horizontal="left" vertical="center" wrapText="1"/>
    </xf>
    <xf numFmtId="49" fontId="126" fillId="0" borderId="13" xfId="0" applyNumberFormat="1" applyFont="1" applyBorder="1" applyAlignment="1">
      <alignment horizontal="center" vertical="center" wrapText="1"/>
    </xf>
    <xf numFmtId="49" fontId="126" fillId="0" borderId="47" xfId="0" applyNumberFormat="1" applyFont="1" applyBorder="1" applyAlignment="1">
      <alignment horizontal="center" vertical="center" wrapText="1"/>
    </xf>
    <xf numFmtId="49" fontId="126" fillId="0" borderId="39" xfId="0" applyNumberFormat="1" applyFont="1" applyBorder="1" applyAlignment="1">
      <alignment horizontal="center" vertical="center" wrapText="1"/>
    </xf>
    <xf numFmtId="14" fontId="126" fillId="0" borderId="13" xfId="0" applyNumberFormat="1" applyFont="1" applyBorder="1" applyAlignment="1">
      <alignment horizontal="center" vertical="center"/>
    </xf>
    <xf numFmtId="14" fontId="126" fillId="0" borderId="39" xfId="0" applyNumberFormat="1" applyFont="1" applyBorder="1" applyAlignment="1">
      <alignment horizontal="center" vertical="center"/>
    </xf>
    <xf numFmtId="49" fontId="126" fillId="0" borderId="90" xfId="0" applyNumberFormat="1" applyFont="1" applyBorder="1" applyAlignment="1">
      <alignment horizontal="center" vertical="center" wrapText="1"/>
    </xf>
    <xf numFmtId="14" fontId="95" fillId="0" borderId="15" xfId="0" applyNumberFormat="1" applyFont="1" applyBorder="1" applyAlignment="1">
      <alignment horizontal="center" vertical="center" wrapText="1"/>
    </xf>
    <xf numFmtId="49" fontId="95" fillId="0" borderId="26" xfId="0" applyNumberFormat="1" applyFont="1" applyBorder="1" applyAlignment="1">
      <alignment horizontal="center" vertical="center" wrapText="1"/>
    </xf>
    <xf numFmtId="49" fontId="95" fillId="0" borderId="31" xfId="0" applyNumberFormat="1" applyFont="1" applyBorder="1" applyAlignment="1">
      <alignment horizontal="center" vertical="center" wrapText="1"/>
    </xf>
    <xf numFmtId="49" fontId="95" fillId="0" borderId="15" xfId="0" applyNumberFormat="1" applyFont="1" applyBorder="1" applyAlignment="1">
      <alignment horizontal="center" vertical="center" wrapText="1"/>
    </xf>
    <xf numFmtId="0" fontId="14" fillId="0" borderId="0" xfId="402" applyFont="1" applyAlignment="1">
      <alignment horizontal="center"/>
    </xf>
    <xf numFmtId="0" fontId="8" fillId="0" borderId="0" xfId="405" applyFont="1" applyAlignment="1">
      <alignment horizontal="center" vertical="center" wrapText="1"/>
    </xf>
    <xf numFmtId="0" fontId="35" fillId="0" borderId="0" xfId="0" applyFont="1" applyAlignment="1">
      <alignment horizontal="center" vertical="center" wrapText="1"/>
    </xf>
    <xf numFmtId="0" fontId="111" fillId="0" borderId="0" xfId="0" applyFont="1" applyAlignment="1">
      <alignment horizontal="center" vertical="center" wrapText="1"/>
    </xf>
    <xf numFmtId="0" fontId="112" fillId="0" borderId="0" xfId="160" applyFont="1" applyAlignment="1">
      <alignment horizontal="center" vertical="center" wrapText="1"/>
    </xf>
    <xf numFmtId="0" fontId="119" fillId="0" borderId="0" xfId="160" applyFont="1" applyAlignment="1">
      <alignment horizontal="center" vertical="center" wrapText="1"/>
    </xf>
    <xf numFmtId="0" fontId="15" fillId="30" borderId="15" xfId="0" applyFont="1" applyFill="1" applyBorder="1" applyAlignment="1">
      <alignment horizontal="center" vertical="center" wrapText="1"/>
    </xf>
    <xf numFmtId="0" fontId="15" fillId="0" borderId="15" xfId="0" applyFont="1" applyBorder="1" applyAlignment="1">
      <alignment horizontal="center" vertical="center" wrapText="1"/>
    </xf>
    <xf numFmtId="0" fontId="36" fillId="0" borderId="0" xfId="0" applyFont="1" applyAlignment="1">
      <alignment horizontal="center" vertical="center"/>
    </xf>
    <xf numFmtId="0" fontId="36" fillId="0" borderId="0" xfId="0" applyFont="1" applyAlignment="1">
      <alignment horizontal="right" vertical="center" wrapText="1"/>
    </xf>
    <xf numFmtId="0" fontId="16" fillId="0" borderId="30" xfId="0" applyFont="1" applyBorder="1" applyAlignment="1">
      <alignment horizontal="left" vertical="top" wrapText="1"/>
    </xf>
    <xf numFmtId="0" fontId="16" fillId="0" borderId="30" xfId="0" applyFont="1" applyBorder="1" applyAlignment="1">
      <alignment horizontal="left" vertical="top"/>
    </xf>
    <xf numFmtId="179" fontId="16" fillId="0" borderId="0" xfId="0" quotePrefix="1" applyNumberFormat="1" applyFont="1" applyAlignment="1">
      <alignment horizontal="center" vertical="center" wrapText="1"/>
    </xf>
    <xf numFmtId="179" fontId="16" fillId="0" borderId="0" xfId="0" applyNumberFormat="1" applyFont="1" applyAlignment="1">
      <alignment horizontal="center" vertical="center" wrapText="1"/>
    </xf>
    <xf numFmtId="0" fontId="16" fillId="0" borderId="0" xfId="0" applyFont="1" applyBorder="1" applyAlignment="1">
      <alignment horizontal="left" vertical="top" wrapText="1"/>
    </xf>
    <xf numFmtId="0" fontId="16" fillId="0" borderId="0" xfId="0" applyFont="1" applyBorder="1" applyAlignment="1">
      <alignment horizontal="left" vertical="top"/>
    </xf>
    <xf numFmtId="0" fontId="15" fillId="0" borderId="0" xfId="160" applyFont="1" applyAlignment="1">
      <alignment horizontal="center" vertical="center" wrapText="1"/>
    </xf>
    <xf numFmtId="49" fontId="16" fillId="0" borderId="0" xfId="0" quotePrefix="1" applyNumberFormat="1" applyFont="1" applyAlignment="1">
      <alignment horizontal="left" vertical="center" wrapText="1"/>
    </xf>
    <xf numFmtId="0" fontId="16" fillId="0" borderId="0" xfId="160" applyFont="1" applyAlignment="1">
      <alignment horizontal="center" vertical="center" wrapText="1"/>
    </xf>
    <xf numFmtId="170" fontId="15" fillId="0" borderId="15" xfId="34" applyNumberFormat="1" applyFont="1" applyFill="1" applyBorder="1" applyAlignment="1">
      <alignment horizontal="center" vertical="center" wrapText="1"/>
    </xf>
    <xf numFmtId="0" fontId="8" fillId="30" borderId="0" xfId="0" applyFont="1" applyFill="1" applyAlignment="1">
      <alignment horizontal="left" vertical="center" wrapText="1"/>
    </xf>
    <xf numFmtId="0" fontId="8" fillId="0" borderId="0" xfId="0" applyFont="1" applyAlignment="1">
      <alignment horizontal="left" vertical="center" wrapText="1"/>
    </xf>
    <xf numFmtId="0" fontId="16" fillId="0" borderId="0" xfId="160" applyFont="1" applyAlignment="1">
      <alignment horizontal="right" vertical="center"/>
    </xf>
    <xf numFmtId="0" fontId="15" fillId="0" borderId="15" xfId="160" applyFont="1" applyBorder="1" applyAlignment="1">
      <alignment horizontal="center" vertical="center"/>
    </xf>
    <xf numFmtId="49" fontId="14" fillId="0" borderId="15" xfId="160" quotePrefix="1" applyNumberFormat="1" applyFont="1" applyBorder="1" applyAlignment="1">
      <alignment horizontal="center" vertical="center" wrapText="1"/>
    </xf>
    <xf numFmtId="0" fontId="14" fillId="0" borderId="13" xfId="160" applyFont="1" applyBorder="1" applyAlignment="1">
      <alignment horizontal="justify" vertical="center" wrapText="1"/>
    </xf>
    <xf numFmtId="0" fontId="14" fillId="0" borderId="39" xfId="160" applyFont="1" applyBorder="1" applyAlignment="1">
      <alignment horizontal="justify" vertical="center" wrapText="1"/>
    </xf>
    <xf numFmtId="43" fontId="14" fillId="0" borderId="15" xfId="52" applyFont="1" applyFill="1" applyBorder="1" applyAlignment="1">
      <alignment horizontal="justify" vertical="center" wrapText="1"/>
    </xf>
    <xf numFmtId="177" fontId="14" fillId="0" borderId="13" xfId="34" applyNumberFormat="1" applyFont="1" applyFill="1" applyBorder="1" applyAlignment="1">
      <alignment horizontal="center" vertical="center" wrapText="1"/>
    </xf>
    <xf numFmtId="177" fontId="14" fillId="0" borderId="47" xfId="34" applyNumberFormat="1" applyFont="1" applyFill="1" applyBorder="1" applyAlignment="1">
      <alignment horizontal="center" vertical="center" wrapText="1"/>
    </xf>
    <xf numFmtId="177" fontId="14" fillId="0" borderId="39" xfId="34" applyNumberFormat="1" applyFont="1" applyFill="1" applyBorder="1" applyAlignment="1">
      <alignment horizontal="center" vertical="center" wrapText="1"/>
    </xf>
    <xf numFmtId="49" fontId="16" fillId="0" borderId="0" xfId="0" quotePrefix="1" applyNumberFormat="1" applyFont="1" applyAlignment="1">
      <alignment horizontal="center" vertical="center" wrapText="1"/>
    </xf>
    <xf numFmtId="49" fontId="14" fillId="0" borderId="15" xfId="160" quotePrefix="1" applyNumberFormat="1" applyFont="1" applyBorder="1" applyAlignment="1">
      <alignment horizontal="justify" vertical="center" wrapText="1"/>
    </xf>
    <xf numFmtId="0" fontId="109" fillId="0" borderId="0" xfId="160" applyFont="1" applyAlignment="1">
      <alignment horizontal="center" vertical="center" wrapText="1"/>
    </xf>
    <xf numFmtId="49" fontId="14" fillId="0" borderId="13" xfId="34" applyNumberFormat="1" applyFont="1" applyFill="1" applyBorder="1" applyAlignment="1">
      <alignment horizontal="justify" vertical="center" wrapText="1"/>
    </xf>
    <xf numFmtId="49" fontId="14" fillId="0" borderId="39" xfId="34" applyNumberFormat="1" applyFont="1" applyFill="1" applyBorder="1" applyAlignment="1">
      <alignment horizontal="justify" vertical="center" wrapText="1"/>
    </xf>
    <xf numFmtId="49" fontId="15" fillId="0" borderId="0" xfId="0" applyNumberFormat="1" applyFont="1" applyAlignment="1">
      <alignment horizontal="center" vertical="top" wrapText="1"/>
    </xf>
    <xf numFmtId="49" fontId="109" fillId="0" borderId="0" xfId="0" applyNumberFormat="1" applyFont="1" applyAlignment="1">
      <alignment horizontal="center" vertical="top" wrapText="1"/>
    </xf>
    <xf numFmtId="49" fontId="15" fillId="0" borderId="0" xfId="191" applyNumberFormat="1" applyFont="1" applyAlignment="1">
      <alignment horizontal="center" vertical="center" wrapText="1"/>
    </xf>
    <xf numFmtId="0" fontId="15" fillId="0" borderId="0" xfId="191" applyFont="1" applyAlignment="1">
      <alignment horizontal="left" vertical="center" wrapText="1"/>
    </xf>
    <xf numFmtId="49" fontId="119" fillId="0" borderId="0" xfId="0" applyNumberFormat="1" applyFont="1" applyAlignment="1">
      <alignment horizontal="center" vertical="center" wrapText="1"/>
    </xf>
    <xf numFmtId="49" fontId="112" fillId="0" borderId="0" xfId="0" applyNumberFormat="1" applyFont="1" applyAlignment="1">
      <alignment horizontal="center" vertical="center" wrapText="1"/>
    </xf>
    <xf numFmtId="49" fontId="15" fillId="0" borderId="0" xfId="191" applyNumberFormat="1" applyFont="1" applyAlignment="1">
      <alignment horizontal="left" vertical="center" wrapText="1"/>
    </xf>
    <xf numFmtId="49" fontId="15" fillId="30" borderId="0" xfId="191" applyNumberFormat="1" applyFont="1" applyFill="1" applyAlignment="1">
      <alignment horizontal="left" vertical="center" wrapText="1"/>
    </xf>
    <xf numFmtId="49" fontId="15" fillId="0" borderId="13" xfId="0" applyNumberFormat="1" applyFont="1" applyBorder="1" applyAlignment="1">
      <alignment horizontal="center" vertical="center" wrapText="1"/>
    </xf>
    <xf numFmtId="49" fontId="15" fillId="0" borderId="39" xfId="0" applyNumberFormat="1" applyFont="1" applyBorder="1" applyAlignment="1">
      <alignment horizontal="center" vertical="center" wrapText="1"/>
    </xf>
    <xf numFmtId="43" fontId="14" fillId="0" borderId="13" xfId="0" applyNumberFormat="1" applyFont="1" applyBorder="1" applyAlignment="1">
      <alignment horizontal="center" vertical="top" wrapText="1"/>
    </xf>
    <xf numFmtId="43" fontId="14" fillId="0" borderId="39" xfId="0" applyNumberFormat="1" applyFont="1" applyBorder="1" applyAlignment="1">
      <alignment horizontal="center" vertical="top" wrapText="1"/>
    </xf>
    <xf numFmtId="49" fontId="15" fillId="0" borderId="13" xfId="0" applyNumberFormat="1" applyFont="1" applyBorder="1" applyAlignment="1">
      <alignment horizontal="center" vertical="top" wrapText="1"/>
    </xf>
    <xf numFmtId="49" fontId="15" fillId="0" borderId="39" xfId="0" applyNumberFormat="1" applyFont="1" applyBorder="1" applyAlignment="1">
      <alignment horizontal="center" vertical="top" wrapText="1"/>
    </xf>
    <xf numFmtId="169" fontId="14" fillId="0" borderId="13" xfId="52" applyNumberFormat="1" applyFont="1" applyFill="1" applyBorder="1" applyAlignment="1">
      <alignment horizontal="center" vertical="center" wrapText="1"/>
    </xf>
    <xf numFmtId="169" fontId="14" fillId="0" borderId="39" xfId="52" applyNumberFormat="1" applyFont="1" applyFill="1" applyBorder="1" applyAlignment="1">
      <alignment horizontal="center" vertical="center" wrapText="1"/>
    </xf>
    <xf numFmtId="49" fontId="15" fillId="0" borderId="26" xfId="0" applyNumberFormat="1" applyFont="1" applyBorder="1" applyAlignment="1">
      <alignment horizontal="center" vertical="center" wrapText="1"/>
    </xf>
    <xf numFmtId="49" fontId="15" fillId="0" borderId="31" xfId="0" applyNumberFormat="1" applyFont="1" applyBorder="1" applyAlignment="1">
      <alignment horizontal="center" vertical="center" wrapText="1"/>
    </xf>
    <xf numFmtId="49" fontId="15" fillId="0" borderId="42" xfId="0" applyNumberFormat="1" applyFont="1" applyBorder="1" applyAlignment="1">
      <alignment horizontal="center" vertical="center" wrapText="1"/>
    </xf>
    <xf numFmtId="49" fontId="15" fillId="0" borderId="34" xfId="0" applyNumberFormat="1" applyFont="1" applyBorder="1" applyAlignment="1">
      <alignment horizontal="center" vertical="center" wrapText="1"/>
    </xf>
    <xf numFmtId="169" fontId="16" fillId="0" borderId="0" xfId="52" quotePrefix="1" applyNumberFormat="1" applyFont="1" applyFill="1" applyBorder="1" applyAlignment="1">
      <alignment horizontal="center" vertical="top"/>
    </xf>
    <xf numFmtId="169" fontId="16" fillId="0" borderId="0" xfId="52" applyNumberFormat="1" applyFont="1" applyFill="1" applyBorder="1" applyAlignment="1">
      <alignment horizontal="center" vertical="top"/>
    </xf>
    <xf numFmtId="49" fontId="35" fillId="0" borderId="0" xfId="156" applyNumberFormat="1" applyFont="1" applyAlignment="1">
      <alignment horizontal="center" vertical="center" wrapText="1"/>
    </xf>
    <xf numFmtId="49" fontId="111" fillId="0" borderId="0" xfId="156" applyNumberFormat="1" applyFont="1" applyAlignment="1">
      <alignment horizontal="center" vertical="center" wrapText="1"/>
    </xf>
    <xf numFmtId="49" fontId="15" fillId="0" borderId="0" xfId="156" applyNumberFormat="1" applyFont="1" applyAlignment="1">
      <alignment horizontal="center" vertical="center" wrapText="1"/>
    </xf>
    <xf numFmtId="49" fontId="109" fillId="0" borderId="0" xfId="156" applyNumberFormat="1" applyFont="1" applyAlignment="1">
      <alignment horizontal="center" vertical="center" wrapText="1"/>
    </xf>
    <xf numFmtId="49" fontId="35" fillId="0" borderId="0" xfId="192" applyNumberFormat="1" applyFont="1" applyAlignment="1">
      <alignment horizontal="center" vertical="center" wrapText="1"/>
    </xf>
    <xf numFmtId="49" fontId="15" fillId="0" borderId="0" xfId="192" applyNumberFormat="1" applyFont="1" applyAlignment="1">
      <alignment horizontal="center" vertical="center" wrapText="1"/>
    </xf>
    <xf numFmtId="49" fontId="15" fillId="30" borderId="0" xfId="192" applyNumberFormat="1" applyFont="1" applyFill="1" applyAlignment="1">
      <alignment horizontal="left" vertical="center" wrapText="1"/>
    </xf>
    <xf numFmtId="49" fontId="15" fillId="0" borderId="0" xfId="192" applyNumberFormat="1" applyFont="1" applyAlignment="1">
      <alignment horizontal="left" vertical="center" wrapText="1"/>
    </xf>
    <xf numFmtId="1" fontId="15" fillId="0" borderId="15" xfId="192" applyNumberFormat="1" applyFont="1" applyBorder="1" applyAlignment="1">
      <alignment horizontal="center" vertical="center" wrapText="1"/>
    </xf>
    <xf numFmtId="49" fontId="15" fillId="0" borderId="15" xfId="192" applyNumberFormat="1" applyFont="1" applyBorder="1" applyAlignment="1">
      <alignment horizontal="center" vertical="center" wrapText="1"/>
    </xf>
    <xf numFmtId="176" fontId="16" fillId="0" borderId="0" xfId="192" quotePrefix="1" applyNumberFormat="1" applyFont="1" applyAlignment="1">
      <alignment horizontal="center" vertical="center" wrapText="1"/>
    </xf>
    <xf numFmtId="176" fontId="16" fillId="0" borderId="0" xfId="192" applyNumberFormat="1" applyFont="1" applyAlignment="1">
      <alignment horizontal="center" vertical="center" wrapText="1"/>
    </xf>
  </cellXfs>
  <cellStyles count="40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eE­ [0]_INQUIRY ¿µ¾÷AßAø " xfId="25"/>
    <cellStyle name="AeE­_INQUIRY ¿µ¾÷AßAø " xfId="26"/>
    <cellStyle name="AÞ¸¶ [0]_INQUIRY ¿?¾÷AßAø " xfId="27"/>
    <cellStyle name="AÞ¸¶_INQUIRY ¿?¾÷AßAø " xfId="28"/>
    <cellStyle name="Bad 2" xfId="29"/>
    <cellStyle name="Bình thường 2" xfId="30"/>
    <cellStyle name="Bình thường 3" xfId="384"/>
    <cellStyle name="Bình thường 4" xfId="388"/>
    <cellStyle name="Bình thường 4 2" xfId="394"/>
    <cellStyle name="C?AØ_¿?¾÷CoE² " xfId="31"/>
    <cellStyle name="C￥AØ_¿μ¾÷CoE² " xfId="32"/>
    <cellStyle name="Calculation 2" xfId="33"/>
    <cellStyle name="Check Cell 2" xfId="50"/>
    <cellStyle name="Comma" xfId="52" builtinId="3"/>
    <cellStyle name="Comma 10" xfId="34"/>
    <cellStyle name="Comma 10 10 2" xfId="399"/>
    <cellStyle name="Comma 10 2" xfId="35"/>
    <cellStyle name="Comma 11" xfId="387"/>
    <cellStyle name="Comma 2" xfId="36"/>
    <cellStyle name="Comma 2 2" xfId="37"/>
    <cellStyle name="Comma 2 2 2" xfId="38"/>
    <cellStyle name="Comma 2 3" xfId="39"/>
    <cellStyle name="Comma 2 4" xfId="40"/>
    <cellStyle name="Comma 3" xfId="41"/>
    <cellStyle name="Comma 3 2" xfId="42"/>
    <cellStyle name="Comma 4" xfId="43"/>
    <cellStyle name="Comma 4 2" xfId="44"/>
    <cellStyle name="Comma 5" xfId="45"/>
    <cellStyle name="Comma 6" xfId="46"/>
    <cellStyle name="Comma 7" xfId="397"/>
    <cellStyle name="Comma 7 2" xfId="47"/>
    <cellStyle name="Comma0" xfId="48"/>
    <cellStyle name="Currency0" xfId="49"/>
    <cellStyle name="Date" xfId="51"/>
    <cellStyle name="Dấu phẩy 2" xfId="389"/>
    <cellStyle name="Dấu phẩy 2 2" xfId="395"/>
    <cellStyle name="Explanatory Text 2" xfId="53"/>
    <cellStyle name="Fixed" xfId="54"/>
    <cellStyle name="Good 2" xfId="55"/>
    <cellStyle name="Header1" xfId="56"/>
    <cellStyle name="Header2" xfId="57"/>
    <cellStyle name="Heading 1 2" xfId="58"/>
    <cellStyle name="Heading 2 2" xfId="59"/>
    <cellStyle name="Heading 3 2" xfId="60"/>
    <cellStyle name="Heading 4 2" xfId="61"/>
    <cellStyle name="headoption" xfId="62"/>
    <cellStyle name="Hyperlink 2" xfId="391"/>
    <cellStyle name="Input 2" xfId="63"/>
    <cellStyle name="Linked Cell 2" xfId="64"/>
    <cellStyle name="n" xfId="65"/>
    <cellStyle name="n_BCáo nhanh CN Nam 2007" xfId="66"/>
    <cellStyle name="n_BCáo nhanh CN Nam 2008" xfId="67"/>
    <cellStyle name="n_BCáo nhanh CN Nam 2008_UOC CN 9 th 2013-Gia 2010 CHIA HUYEN" xfId="68"/>
    <cellStyle name="n_BCáo nhanh CN Nam 2008_UOC CN 9 th 2013-Gia 2010 CHIA HUYEN_GDP ĐC tình ok" xfId="69"/>
    <cellStyle name="n_BCáo nhanh CN Nam 2008_UOC CN 9 th 2013-Gia 2010 CHIA HUYEN_Gui A Bac 2016 55555 " xfId="70"/>
    <cellStyle name="n_BCáo nhanh CN Nam 2008_UOC CN 9 th 2013-Gia 2010 CHIA HUYEN_Gui A Bac pho yen GRDP (OK)" xfId="71"/>
    <cellStyle name="n_BCáo nhanh CN Nam 2008_UOC CN 9 th 2013-Gia 2010 CHIA HUYEN_Gui A Bac pho yen GRDP cap huyen 2016" xfId="72"/>
    <cellStyle name="n_BCáo nhanh CN Nam 2008_UOC CN 9 th 2013-Gia 2010 CHIA HUYEN_Gui A Bac uoc 2017 tinh lai GTSX HH" xfId="73"/>
    <cellStyle name="n_BCáo nhanh CN Nam 2008_UOC CN 9 th 2013-Gia 2010 CHIA HUYEN_pho yen gui tinh GRDP cap huyen 2016" xfId="74"/>
    <cellStyle name="n_BCáo nhanh CN Nam 2008_UOC CN 9 th 2013-Gia 2010 CHIA HUYEN_Tăng  KTE (1)" xfId="75"/>
    <cellStyle name="n_BCáo nhanh CN Nam 2008_UOC CN 9 th 2013-Gia 2010 CHIA HUYEN_Tăng  KTE (1)_Gui A Bac uoc 2017 tinh lai GTSX HH" xfId="76"/>
    <cellStyle name="n_BCáo nhanh CN Nam 2011" xfId="77"/>
    <cellStyle name="n_BCáo nhanh CN Nam 2011_UOC CN 9 th 2013-Gia 2010 CHIA HUYEN" xfId="78"/>
    <cellStyle name="n_BCáo nhanh CN Nam 2011_UOC CN 9 th 2013-Gia 2010 CHIA HUYEN_GDP ĐC tình ok" xfId="79"/>
    <cellStyle name="n_BCáo nhanh CN Nam 2011_UOC CN 9 th 2013-Gia 2010 CHIA HUYEN_Gui A Bac 2016 55555 " xfId="80"/>
    <cellStyle name="n_BCáo nhanh CN Nam 2011_UOC CN 9 th 2013-Gia 2010 CHIA HUYEN_Gui A Bac pho yen GRDP (OK)" xfId="81"/>
    <cellStyle name="n_BCáo nhanh CN Nam 2011_UOC CN 9 th 2013-Gia 2010 CHIA HUYEN_Gui A Bac pho yen GRDP cap huyen 2016" xfId="82"/>
    <cellStyle name="n_BCáo nhanh CN Nam 2011_UOC CN 9 th 2013-Gia 2010 CHIA HUYEN_Gui A Bac uoc 2017 tinh lai GTSX HH" xfId="83"/>
    <cellStyle name="n_BCáo nhanh CN Nam 2011_UOC CN 9 th 2013-Gia 2010 CHIA HUYEN_pho yen gui tinh GRDP cap huyen 2016" xfId="84"/>
    <cellStyle name="n_BCáo nhanh CN Nam 2011_UOC CN 9 th 2013-Gia 2010 CHIA HUYEN_Tăng  KTE (1)" xfId="85"/>
    <cellStyle name="n_BCáo nhanh CN Nam 2011_UOC CN 9 th 2013-Gia 2010 CHIA HUYEN_Tăng  KTE (1)_Gui A Bac uoc 2017 tinh lai GTSX HH" xfId="86"/>
    <cellStyle name="n_BCáo nhanh CN Nam 2012" xfId="87"/>
    <cellStyle name="n_BCáo nhanh CN Nam 2012_UOC CN 9 th 2013-Gia 2010 CHIA HUYEN" xfId="88"/>
    <cellStyle name="n_BCáo nhanh CN Nam 2012_UOC CN 9 th 2013-Gia 2010 CHIA HUYEN_GDP ĐC tình ok" xfId="89"/>
    <cellStyle name="n_BCáo nhanh CN Nam 2012_UOC CN 9 th 2013-Gia 2010 CHIA HUYEN_Gui A Bac 2016 55555 " xfId="90"/>
    <cellStyle name="n_BCáo nhanh CN Nam 2012_UOC CN 9 th 2013-Gia 2010 CHIA HUYEN_Gui A Bac pho yen GRDP (OK)" xfId="91"/>
    <cellStyle name="n_BCáo nhanh CN Nam 2012_UOC CN 9 th 2013-Gia 2010 CHIA HUYEN_Gui A Bac pho yen GRDP cap huyen 2016" xfId="92"/>
    <cellStyle name="n_BCáo nhanh CN Nam 2012_UOC CN 9 th 2013-Gia 2010 CHIA HUYEN_Gui A Bac uoc 2017 tinh lai GTSX HH" xfId="93"/>
    <cellStyle name="n_BCáo nhanh CN Nam 2012_UOC CN 9 th 2013-Gia 2010 CHIA HUYEN_pho yen gui tinh GRDP cap huyen 2016" xfId="94"/>
    <cellStyle name="n_BCáo nhanh CN Nam 2012_UOC CN 9 th 2013-Gia 2010 CHIA HUYEN_Tăng  KTE (1)" xfId="95"/>
    <cellStyle name="n_BCáo nhanh CN Nam 2012_UOC CN 9 th 2013-Gia 2010 CHIA HUYEN_Tăng  KTE (1)_Gui A Bac uoc 2017 tinh lai GTSX HH" xfId="96"/>
    <cellStyle name="n_CA THE 01-12-07 TOAN TINH" xfId="97"/>
    <cellStyle name="n_DN NQD 11" xfId="98"/>
    <cellStyle name="n_DN NQD 11_UOC CN 9 th 2013-Gia 2010 CHIA HUYEN" xfId="99"/>
    <cellStyle name="n_DN NQD 11_UOC CN 9 th 2013-Gia 2010 CHIA HUYEN_GDP ĐC tình ok" xfId="100"/>
    <cellStyle name="n_DN NQD 11_UOC CN 9 th 2013-Gia 2010 CHIA HUYEN_Gui A Bac 2016 55555 " xfId="101"/>
    <cellStyle name="n_DN NQD 11_UOC CN 9 th 2013-Gia 2010 CHIA HUYEN_Gui A Bac pho yen GRDP (OK)" xfId="102"/>
    <cellStyle name="n_DN NQD 11_UOC CN 9 th 2013-Gia 2010 CHIA HUYEN_Gui A Bac pho yen GRDP cap huyen 2016" xfId="103"/>
    <cellStyle name="n_DN NQD 11_UOC CN 9 th 2013-Gia 2010 CHIA HUYEN_Gui A Bac uoc 2017 tinh lai GTSX HH" xfId="104"/>
    <cellStyle name="n_DN NQD 11_UOC CN 9 th 2013-Gia 2010 CHIA HUYEN_pho yen gui tinh GRDP cap huyen 2016" xfId="105"/>
    <cellStyle name="n_DN NQD 11_UOC CN 9 th 2013-Gia 2010 CHIA HUYEN_Tăng  KTE (1)" xfId="106"/>
    <cellStyle name="n_DN NQD 11_UOC CN 9 th 2013-Gia 2010 CHIA HUYEN_Tăng  KTE (1)_Gui A Bac uoc 2017 tinh lai GTSX HH" xfId="107"/>
    <cellStyle name="n_DUNG U T 09-11" xfId="108"/>
    <cellStyle name="n_DUNG U T 09-11_UOC CN 9 th 2013-Gia 2010 CHIA HUYEN" xfId="109"/>
    <cellStyle name="n_DUNG U T 09-11_UOC CN 9 th 2013-Gia 2010 CHIA HUYEN_GDP ĐC tình ok" xfId="110"/>
    <cellStyle name="n_DUNG U T 09-11_UOC CN 9 th 2013-Gia 2010 CHIA HUYEN_Gui A Bac 2016 55555 " xfId="111"/>
    <cellStyle name="n_DUNG U T 09-11_UOC CN 9 th 2013-Gia 2010 CHIA HUYEN_Gui A Bac pho yen GRDP (OK)" xfId="112"/>
    <cellStyle name="n_DUNG U T 09-11_UOC CN 9 th 2013-Gia 2010 CHIA HUYEN_Gui A Bac pho yen GRDP cap huyen 2016" xfId="113"/>
    <cellStyle name="n_DUNG U T 09-11_UOC CN 9 th 2013-Gia 2010 CHIA HUYEN_Gui A Bac uoc 2017 tinh lai GTSX HH" xfId="114"/>
    <cellStyle name="n_DUNG U T 09-11_UOC CN 9 th 2013-Gia 2010 CHIA HUYEN_pho yen gui tinh GRDP cap huyen 2016" xfId="115"/>
    <cellStyle name="n_DUNG U T 09-11_UOC CN 9 th 2013-Gia 2010 CHIA HUYEN_Tăng  KTE (1)" xfId="116"/>
    <cellStyle name="n_DUNG U T 09-11_UOC CN 9 th 2013-Gia 2010 CHIA HUYEN_Tăng  KTE (1)_Gui A Bac uoc 2017 tinh lai GTSX HH" xfId="117"/>
    <cellStyle name="n_UOC CN 9 th 2013-Gia 2010 CHIA HUYEN" xfId="118"/>
    <cellStyle name="n_UOC CN 9 th 2013-Gia 2010 CHIA HUYEN_GDP ĐC tình ok" xfId="119"/>
    <cellStyle name="n_UOC CN 9 th 2013-Gia 2010 CHIA HUYEN_Gui A Bac 2016 55555 " xfId="120"/>
    <cellStyle name="n_UOC CN 9 th 2013-Gia 2010 CHIA HUYEN_Gui A Bac pho yen GRDP (OK)" xfId="121"/>
    <cellStyle name="n_UOC CN 9 th 2013-Gia 2010 CHIA HUYEN_Gui A Bac pho yen GRDP cap huyen 2016" xfId="122"/>
    <cellStyle name="n_UOC CN 9 th 2013-Gia 2010 CHIA HUYEN_Gui A Bac uoc 2017 tinh lai GTSX HH" xfId="123"/>
    <cellStyle name="n_UOC CN 9 th 2013-Gia 2010 CHIA HUYEN_pho yen gui tinh GRDP cap huyen 2016" xfId="124"/>
    <cellStyle name="n_UOC CN 9 th 2013-Gia 2010 CHIA HUYEN_Tăng  KTE (1)" xfId="125"/>
    <cellStyle name="n_UOC CN 9 th 2013-Gia 2010 CHIA HUYEN_Tăng  KTE (1)_Gui A Bac uoc 2017 tinh lai GTSX HH" xfId="126"/>
    <cellStyle name="n_UOC CN T 5-6 th-2012" xfId="127"/>
    <cellStyle name="n_UOC CN T 5-6 th-2012_UOC CN 9 th 2013-Gia 2010 CHIA HUYEN" xfId="128"/>
    <cellStyle name="n_UOC CN T 5-6 th-2012_UOC CN 9 th 2013-Gia 2010 CHIA HUYEN_GDP ĐC tình ok" xfId="129"/>
    <cellStyle name="n_UOC CN T 5-6 th-2012_UOC CN 9 th 2013-Gia 2010 CHIA HUYEN_Gui A Bac 2016 55555 " xfId="130"/>
    <cellStyle name="n_UOC CN T 5-6 th-2012_UOC CN 9 th 2013-Gia 2010 CHIA HUYEN_Gui A Bac pho yen GRDP (OK)" xfId="131"/>
    <cellStyle name="n_UOC CN T 5-6 th-2012_UOC CN 9 th 2013-Gia 2010 CHIA HUYEN_Gui A Bac pho yen GRDP cap huyen 2016" xfId="132"/>
    <cellStyle name="n_UOC CN T 5-6 th-2012_UOC CN 9 th 2013-Gia 2010 CHIA HUYEN_Gui A Bac uoc 2017 tinh lai GTSX HH" xfId="133"/>
    <cellStyle name="n_UOC CN T 5-6 th-2012_UOC CN 9 th 2013-Gia 2010 CHIA HUYEN_pho yen gui tinh GRDP cap huyen 2016" xfId="134"/>
    <cellStyle name="n_UOC CN T 5-6 th-2012_UOC CN 9 th 2013-Gia 2010 CHIA HUYEN_Tăng  KTE (1)" xfId="135"/>
    <cellStyle name="n_UOC CN T 5-6 th-2012_UOC CN 9 th 2013-Gia 2010 CHIA HUYEN_Tăng  KTE (1)_Gui A Bac uoc 2017 tinh lai GTSX HH" xfId="136"/>
    <cellStyle name="Neutral 2" xfId="137"/>
    <cellStyle name="No" xfId="138"/>
    <cellStyle name="Normal" xfId="0" builtinId="0"/>
    <cellStyle name="Normal - Style1" xfId="139"/>
    <cellStyle name="Normal 10" xfId="140"/>
    <cellStyle name="Normal 10 2" xfId="141"/>
    <cellStyle name="Normal 10 2 2" xfId="404"/>
    <cellStyle name="Normal 11" xfId="142"/>
    <cellStyle name="Normal 11 4" xfId="143"/>
    <cellStyle name="Normal 12" xfId="144"/>
    <cellStyle name="Normal 13" xfId="145"/>
    <cellStyle name="Normal 14" xfId="146"/>
    <cellStyle name="Normal 15" xfId="147"/>
    <cellStyle name="Normal 16" xfId="148"/>
    <cellStyle name="Normal 17" xfId="149"/>
    <cellStyle name="Normal 18" xfId="150"/>
    <cellStyle name="Normal 19" xfId="151"/>
    <cellStyle name="Normal 19 2" xfId="393"/>
    <cellStyle name="Normal 2" xfId="152"/>
    <cellStyle name="Normal 2 2" xfId="153"/>
    <cellStyle name="Normal 2 2 2" xfId="154"/>
    <cellStyle name="Normal 2 3" xfId="155"/>
    <cellStyle name="Normal 2 3 2" xfId="156"/>
    <cellStyle name="Normal 2_Bieu trung gian QĐ 2017" xfId="157"/>
    <cellStyle name="Normal 20" xfId="158"/>
    <cellStyle name="Normal 21" xfId="159"/>
    <cellStyle name="Normal 21 2" xfId="385"/>
    <cellStyle name="Normal 22" xfId="390"/>
    <cellStyle name="Normal 23" xfId="400"/>
    <cellStyle name="Normal 24" xfId="386"/>
    <cellStyle name="Normal 24 2" xfId="403"/>
    <cellStyle name="Normal 3" xfId="160"/>
    <cellStyle name="Normal 3 2" xfId="161"/>
    <cellStyle name="Normal 3 3" xfId="162"/>
    <cellStyle name="Normal 3 4" xfId="163"/>
    <cellStyle name="Normal 3 4 2" xfId="401"/>
    <cellStyle name="Normal 3 5" xfId="164"/>
    <cellStyle name="Normal 3 6" xfId="396"/>
    <cellStyle name="Normal 3 7" xfId="406"/>
    <cellStyle name="Normal 37" xfId="165"/>
    <cellStyle name="Normal 38" xfId="166"/>
    <cellStyle name="Normal 39" xfId="167"/>
    <cellStyle name="Normal 4" xfId="168"/>
    <cellStyle name="Normal 4 2" xfId="169"/>
    <cellStyle name="Normal 4 3" xfId="170"/>
    <cellStyle name="Normal 40" xfId="171"/>
    <cellStyle name="Normal 41" xfId="172"/>
    <cellStyle name="Normal 42" xfId="173"/>
    <cellStyle name="Normal 43" xfId="174"/>
    <cellStyle name="Normal 47" xfId="175"/>
    <cellStyle name="Normal 5" xfId="176"/>
    <cellStyle name="Normal 5 2" xfId="177"/>
    <cellStyle name="Normal 6" xfId="178"/>
    <cellStyle name="Normal 6 2" xfId="179"/>
    <cellStyle name="Normal 6 3" xfId="180"/>
    <cellStyle name="Normal 7" xfId="181"/>
    <cellStyle name="Normal 7 2" xfId="182"/>
    <cellStyle name="Normal 7 3" xfId="183"/>
    <cellStyle name="Normal 7 4" xfId="402"/>
    <cellStyle name="Normal 8" xfId="184"/>
    <cellStyle name="Normal 8 2" xfId="185"/>
    <cellStyle name="Normal 8 3" xfId="186"/>
    <cellStyle name="Normal 8 4" xfId="398"/>
    <cellStyle name="Normal 8 5" xfId="405"/>
    <cellStyle name="Normal 9" xfId="187"/>
    <cellStyle name="Normal 9 2" xfId="188"/>
    <cellStyle name="Normal_2005-GTDP CAC HUYEN PHU YEN - DOITEN DUONG" xfId="189"/>
    <cellStyle name="Normal_Sheet1" xfId="190"/>
    <cellStyle name="Normal_Sheet2" xfId="191"/>
    <cellStyle name="Normal_Sheet5" xfId="383"/>
    <cellStyle name="Normal_Sheet7" xfId="192"/>
    <cellStyle name="Normal_THOAT NUOC" xfId="392"/>
    <cellStyle name="Normal_TM  thoat nuoc 662010.doc" xfId="193"/>
    <cellStyle name="Note 2" xfId="194"/>
    <cellStyle name="Note 3" xfId="195"/>
    <cellStyle name="Œ…‹æØ‚è [0.00]_laroux" xfId="196"/>
    <cellStyle name="Œ…‹æØ‚è_laroux" xfId="197"/>
    <cellStyle name="Output 2" xfId="198"/>
    <cellStyle name="p" xfId="199"/>
    <cellStyle name="p_BCáo nhanh CN Nam 2007" xfId="200"/>
    <cellStyle name="p_BCáo nhanh CN Nam 2008" xfId="201"/>
    <cellStyle name="p_BCáo nhanh CN Nam 2008_UOC CN 9 th 2013-Gia 2010 CHIA HUYEN" xfId="202"/>
    <cellStyle name="p_BCáo nhanh CN Nam 2008_UOC CN 9 th 2013-Gia 2010 CHIA HUYEN_GDP ĐC tình ok" xfId="203"/>
    <cellStyle name="p_BCáo nhanh CN Nam 2008_UOC CN 9 th 2013-Gia 2010 CHIA HUYEN_Gui A Bac 2016 55555 " xfId="204"/>
    <cellStyle name="p_BCáo nhanh CN Nam 2008_UOC CN 9 th 2013-Gia 2010 CHIA HUYEN_Gui A Bac pho yen GRDP (OK)" xfId="205"/>
    <cellStyle name="p_BCáo nhanh CN Nam 2008_UOC CN 9 th 2013-Gia 2010 CHIA HUYEN_Gui A Bac pho yen GRDP cap huyen 2016" xfId="206"/>
    <cellStyle name="p_BCáo nhanh CN Nam 2008_UOC CN 9 th 2013-Gia 2010 CHIA HUYEN_Gui A Bac uoc 2017 tinh lai GTSX HH" xfId="207"/>
    <cellStyle name="p_BCáo nhanh CN Nam 2008_UOC CN 9 th 2013-Gia 2010 CHIA HUYEN_pho yen gui tinh GRDP cap huyen 2016" xfId="208"/>
    <cellStyle name="p_BCáo nhanh CN Nam 2008_UOC CN 9 th 2013-Gia 2010 CHIA HUYEN_Tăng  KTE (1)" xfId="209"/>
    <cellStyle name="p_BCáo nhanh CN Nam 2008_UOC CN 9 th 2013-Gia 2010 CHIA HUYEN_Tăng  KTE (1)_Gui A Bac uoc 2017 tinh lai GTSX HH" xfId="210"/>
    <cellStyle name="p_BCáo nhanh CN Nam 2011" xfId="211"/>
    <cellStyle name="p_BCáo nhanh CN Nam 2011_UOC CN 9 th 2013-Gia 2010 CHIA HUYEN" xfId="212"/>
    <cellStyle name="p_BCáo nhanh CN Nam 2011_UOC CN 9 th 2013-Gia 2010 CHIA HUYEN_GDP ĐC tình ok" xfId="213"/>
    <cellStyle name="p_BCáo nhanh CN Nam 2011_UOC CN 9 th 2013-Gia 2010 CHIA HUYEN_Gui A Bac 2016 55555 " xfId="214"/>
    <cellStyle name="p_BCáo nhanh CN Nam 2011_UOC CN 9 th 2013-Gia 2010 CHIA HUYEN_Gui A Bac pho yen GRDP (OK)" xfId="215"/>
    <cellStyle name="p_BCáo nhanh CN Nam 2011_UOC CN 9 th 2013-Gia 2010 CHIA HUYEN_Gui A Bac pho yen GRDP cap huyen 2016" xfId="216"/>
    <cellStyle name="p_BCáo nhanh CN Nam 2011_UOC CN 9 th 2013-Gia 2010 CHIA HUYEN_Gui A Bac uoc 2017 tinh lai GTSX HH" xfId="217"/>
    <cellStyle name="p_BCáo nhanh CN Nam 2011_UOC CN 9 th 2013-Gia 2010 CHIA HUYEN_pho yen gui tinh GRDP cap huyen 2016" xfId="218"/>
    <cellStyle name="p_BCáo nhanh CN Nam 2011_UOC CN 9 th 2013-Gia 2010 CHIA HUYEN_Tăng  KTE (1)" xfId="219"/>
    <cellStyle name="p_BCáo nhanh CN Nam 2011_UOC CN 9 th 2013-Gia 2010 CHIA HUYEN_Tăng  KTE (1)_Gui A Bac uoc 2017 tinh lai GTSX HH" xfId="220"/>
    <cellStyle name="p_BCáo nhanh CN Nam 2012" xfId="221"/>
    <cellStyle name="p_BCáo nhanh CN Nam 2012_UOC CN 9 th 2013-Gia 2010 CHIA HUYEN" xfId="222"/>
    <cellStyle name="p_BCáo nhanh CN Nam 2012_UOC CN 9 th 2013-Gia 2010 CHIA HUYEN_GDP ĐC tình ok" xfId="223"/>
    <cellStyle name="p_BCáo nhanh CN Nam 2012_UOC CN 9 th 2013-Gia 2010 CHIA HUYEN_Gui A Bac 2016 55555 " xfId="224"/>
    <cellStyle name="p_BCáo nhanh CN Nam 2012_UOC CN 9 th 2013-Gia 2010 CHIA HUYEN_Gui A Bac pho yen GRDP (OK)" xfId="225"/>
    <cellStyle name="p_BCáo nhanh CN Nam 2012_UOC CN 9 th 2013-Gia 2010 CHIA HUYEN_Gui A Bac pho yen GRDP cap huyen 2016" xfId="226"/>
    <cellStyle name="p_BCáo nhanh CN Nam 2012_UOC CN 9 th 2013-Gia 2010 CHIA HUYEN_Gui A Bac uoc 2017 tinh lai GTSX HH" xfId="227"/>
    <cellStyle name="p_BCáo nhanh CN Nam 2012_UOC CN 9 th 2013-Gia 2010 CHIA HUYEN_pho yen gui tinh GRDP cap huyen 2016" xfId="228"/>
    <cellStyle name="p_BCáo nhanh CN Nam 2012_UOC CN 9 th 2013-Gia 2010 CHIA HUYEN_Tăng  KTE (1)" xfId="229"/>
    <cellStyle name="p_BCáo nhanh CN Nam 2012_UOC CN 9 th 2013-Gia 2010 CHIA HUYEN_Tăng  KTE (1)_Gui A Bac uoc 2017 tinh lai GTSX HH" xfId="230"/>
    <cellStyle name="p_CA THE 01-12-07 TOAN TINH" xfId="231"/>
    <cellStyle name="p_DN NQD 11" xfId="232"/>
    <cellStyle name="p_DN NQD 11_UOC CN 9 th 2013-Gia 2010 CHIA HUYEN" xfId="233"/>
    <cellStyle name="p_DN NQD 11_UOC CN 9 th 2013-Gia 2010 CHIA HUYEN_GDP ĐC tình ok" xfId="234"/>
    <cellStyle name="p_DN NQD 11_UOC CN 9 th 2013-Gia 2010 CHIA HUYEN_Gui A Bac 2016 55555 " xfId="235"/>
    <cellStyle name="p_DN NQD 11_UOC CN 9 th 2013-Gia 2010 CHIA HUYEN_Gui A Bac pho yen GRDP (OK)" xfId="236"/>
    <cellStyle name="p_DN NQD 11_UOC CN 9 th 2013-Gia 2010 CHIA HUYEN_Gui A Bac pho yen GRDP cap huyen 2016" xfId="237"/>
    <cellStyle name="p_DN NQD 11_UOC CN 9 th 2013-Gia 2010 CHIA HUYEN_Gui A Bac uoc 2017 tinh lai GTSX HH" xfId="238"/>
    <cellStyle name="p_DN NQD 11_UOC CN 9 th 2013-Gia 2010 CHIA HUYEN_pho yen gui tinh GRDP cap huyen 2016" xfId="239"/>
    <cellStyle name="p_DN NQD 11_UOC CN 9 th 2013-Gia 2010 CHIA HUYEN_Tăng  KTE (1)" xfId="240"/>
    <cellStyle name="p_DN NQD 11_UOC CN 9 th 2013-Gia 2010 CHIA HUYEN_Tăng  KTE (1)_Gui A Bac uoc 2017 tinh lai GTSX HH" xfId="241"/>
    <cellStyle name="p_DUNG U T 09-11" xfId="242"/>
    <cellStyle name="p_DUNG U T 09-11_UOC CN 9 th 2013-Gia 2010 CHIA HUYEN" xfId="243"/>
    <cellStyle name="p_DUNG U T 09-11_UOC CN 9 th 2013-Gia 2010 CHIA HUYEN_GDP ĐC tình ok" xfId="244"/>
    <cellStyle name="p_DUNG U T 09-11_UOC CN 9 th 2013-Gia 2010 CHIA HUYEN_Gui A Bac 2016 55555 " xfId="245"/>
    <cellStyle name="p_DUNG U T 09-11_UOC CN 9 th 2013-Gia 2010 CHIA HUYEN_Gui A Bac pho yen GRDP (OK)" xfId="246"/>
    <cellStyle name="p_DUNG U T 09-11_UOC CN 9 th 2013-Gia 2010 CHIA HUYEN_Gui A Bac pho yen GRDP cap huyen 2016" xfId="247"/>
    <cellStyle name="p_DUNG U T 09-11_UOC CN 9 th 2013-Gia 2010 CHIA HUYEN_Gui A Bac uoc 2017 tinh lai GTSX HH" xfId="248"/>
    <cellStyle name="p_DUNG U T 09-11_UOC CN 9 th 2013-Gia 2010 CHIA HUYEN_pho yen gui tinh GRDP cap huyen 2016" xfId="249"/>
    <cellStyle name="p_DUNG U T 09-11_UOC CN 9 th 2013-Gia 2010 CHIA HUYEN_Tăng  KTE (1)" xfId="250"/>
    <cellStyle name="p_DUNG U T 09-11_UOC CN 9 th 2013-Gia 2010 CHIA HUYEN_Tăng  KTE (1)_Gui A Bac uoc 2017 tinh lai GTSX HH" xfId="251"/>
    <cellStyle name="p_TONG HOP DNGHIEP 4 người  OK2015.2" xfId="252"/>
    <cellStyle name="p_UOC CN 9 th 2013-Gia 2010 CHIA HUYEN" xfId="253"/>
    <cellStyle name="p_UOC CN 9 th 2013-Gia 2010 CHIA HUYEN_GDP ĐC tình ok" xfId="254"/>
    <cellStyle name="p_UOC CN 9 th 2013-Gia 2010 CHIA HUYEN_Gui A Bac 2016 55555 " xfId="255"/>
    <cellStyle name="p_UOC CN 9 th 2013-Gia 2010 CHIA HUYEN_Gui A Bac pho yen GRDP (OK)" xfId="256"/>
    <cellStyle name="p_UOC CN 9 th 2013-Gia 2010 CHIA HUYEN_Gui A Bac pho yen GRDP cap huyen 2016" xfId="257"/>
    <cellStyle name="p_UOC CN 9 th 2013-Gia 2010 CHIA HUYEN_Gui A Bac uoc 2017 tinh lai GTSX HH" xfId="258"/>
    <cellStyle name="p_UOC CN 9 th 2013-Gia 2010 CHIA HUYEN_pho yen gui tinh GRDP cap huyen 2016" xfId="259"/>
    <cellStyle name="p_UOC CN 9 th 2013-Gia 2010 CHIA HUYEN_Tăng  KTE (1)" xfId="260"/>
    <cellStyle name="p_UOC CN 9 th 2013-Gia 2010 CHIA HUYEN_Tăng  KTE (1)_Gui A Bac uoc 2017 tinh lai GTSX HH" xfId="261"/>
    <cellStyle name="p_UOC CN T 5-6 th-2012" xfId="262"/>
    <cellStyle name="p_UOC CN T 5-6 th-2012_UOC CN 9 th 2013-Gia 2010 CHIA HUYEN" xfId="263"/>
    <cellStyle name="p_UOC CN T 5-6 th-2012_UOC CN 9 th 2013-Gia 2010 CHIA HUYEN_GDP ĐC tình ok" xfId="264"/>
    <cellStyle name="p_UOC CN T 5-6 th-2012_UOC CN 9 th 2013-Gia 2010 CHIA HUYEN_Gui A Bac 2016 55555 " xfId="265"/>
    <cellStyle name="p_UOC CN T 5-6 th-2012_UOC CN 9 th 2013-Gia 2010 CHIA HUYEN_Gui A Bac pho yen GRDP (OK)" xfId="266"/>
    <cellStyle name="p_UOC CN T 5-6 th-2012_UOC CN 9 th 2013-Gia 2010 CHIA HUYEN_Gui A Bac pho yen GRDP cap huyen 2016" xfId="267"/>
    <cellStyle name="p_UOC CN T 5-6 th-2012_UOC CN 9 th 2013-Gia 2010 CHIA HUYEN_Gui A Bac uoc 2017 tinh lai GTSX HH" xfId="268"/>
    <cellStyle name="p_UOC CN T 5-6 th-2012_UOC CN 9 th 2013-Gia 2010 CHIA HUYEN_pho yen gui tinh GRDP cap huyen 2016" xfId="269"/>
    <cellStyle name="p_UOC CN T 5-6 th-2012_UOC CN 9 th 2013-Gia 2010 CHIA HUYEN_Tăng  KTE (1)" xfId="270"/>
    <cellStyle name="p_UOC CN T 5-6 th-2012_UOC CN 9 th 2013-Gia 2010 CHIA HUYEN_Tăng  KTE (1)_Gui A Bac uoc 2017 tinh lai GTSX HH" xfId="271"/>
    <cellStyle name="Percent" xfId="272" builtinId="5"/>
    <cellStyle name="Siêu kết nối 2" xfId="273"/>
    <cellStyle name="T" xfId="274"/>
    <cellStyle name="T_Tăng  KTE (1)" xfId="275"/>
    <cellStyle name="T_Tăng  KTE (1)_Gui A Bac uoc 2017 tinh lai GTSX HH" xfId="276"/>
    <cellStyle name="th" xfId="279"/>
    <cellStyle name="Title 2" xfId="277"/>
    <cellStyle name="Total 2" xfId="278"/>
    <cellStyle name="viet" xfId="280"/>
    <cellStyle name="viet2" xfId="281"/>
    <cellStyle name="vnbo" xfId="282"/>
    <cellStyle name="vnhead1" xfId="285"/>
    <cellStyle name="vnhead2" xfId="286"/>
    <cellStyle name="vnhead3" xfId="287"/>
    <cellStyle name="vnhead4" xfId="288"/>
    <cellStyle name="vntxt1" xfId="283"/>
    <cellStyle name="vntxt2" xfId="284"/>
    <cellStyle name="Warning Text 2" xfId="289"/>
    <cellStyle name="y" xfId="290"/>
    <cellStyle name="y_BCáo nhanh CN Nam 2007" xfId="291"/>
    <cellStyle name="y_BCáo nhanh CN Nam 2008" xfId="292"/>
    <cellStyle name="y_BCáo nhanh CN Nam 2008_UOC CN 9 th 2013-Gia 2010 CHIA HUYEN" xfId="293"/>
    <cellStyle name="y_BCáo nhanh CN Nam 2008_UOC CN 9 th 2013-Gia 2010 CHIA HUYEN_GDP ĐC tình ok" xfId="294"/>
    <cellStyle name="y_BCáo nhanh CN Nam 2008_UOC CN 9 th 2013-Gia 2010 CHIA HUYEN_Gui A Bac 2016 55555 " xfId="295"/>
    <cellStyle name="y_BCáo nhanh CN Nam 2008_UOC CN 9 th 2013-Gia 2010 CHIA HUYEN_Gui A Bac pho yen GRDP (OK)" xfId="296"/>
    <cellStyle name="y_BCáo nhanh CN Nam 2008_UOC CN 9 th 2013-Gia 2010 CHIA HUYEN_Gui A Bac pho yen GRDP cap huyen 2016" xfId="297"/>
    <cellStyle name="y_BCáo nhanh CN Nam 2008_UOC CN 9 th 2013-Gia 2010 CHIA HUYEN_Gui A Bac uoc 2017 tinh lai GTSX HH" xfId="298"/>
    <cellStyle name="y_BCáo nhanh CN Nam 2008_UOC CN 9 th 2013-Gia 2010 CHIA HUYEN_pho yen gui tinh GRDP cap huyen 2016" xfId="299"/>
    <cellStyle name="y_BCáo nhanh CN Nam 2008_UOC CN 9 th 2013-Gia 2010 CHIA HUYEN_Tăng  KTE (1)" xfId="300"/>
    <cellStyle name="y_BCáo nhanh CN Nam 2008_UOC CN 9 th 2013-Gia 2010 CHIA HUYEN_Tăng  KTE (1)_Gui A Bac uoc 2017 tinh lai GTSX HH" xfId="301"/>
    <cellStyle name="y_BCáo nhanh CN Nam 2011" xfId="302"/>
    <cellStyle name="y_BCáo nhanh CN Nam 2011_UOC CN 9 th 2013-Gia 2010 CHIA HUYEN" xfId="303"/>
    <cellStyle name="y_BCáo nhanh CN Nam 2011_UOC CN 9 th 2013-Gia 2010 CHIA HUYEN_GDP ĐC tình ok" xfId="304"/>
    <cellStyle name="y_BCáo nhanh CN Nam 2011_UOC CN 9 th 2013-Gia 2010 CHIA HUYEN_Gui A Bac 2016 55555 " xfId="305"/>
    <cellStyle name="y_BCáo nhanh CN Nam 2011_UOC CN 9 th 2013-Gia 2010 CHIA HUYEN_Gui A Bac pho yen GRDP (OK)" xfId="306"/>
    <cellStyle name="y_BCáo nhanh CN Nam 2011_UOC CN 9 th 2013-Gia 2010 CHIA HUYEN_Gui A Bac pho yen GRDP cap huyen 2016" xfId="307"/>
    <cellStyle name="y_BCáo nhanh CN Nam 2011_UOC CN 9 th 2013-Gia 2010 CHIA HUYEN_Gui A Bac uoc 2017 tinh lai GTSX HH" xfId="308"/>
    <cellStyle name="y_BCáo nhanh CN Nam 2011_UOC CN 9 th 2013-Gia 2010 CHIA HUYEN_pho yen gui tinh GRDP cap huyen 2016" xfId="309"/>
    <cellStyle name="y_BCáo nhanh CN Nam 2011_UOC CN 9 th 2013-Gia 2010 CHIA HUYEN_Tăng  KTE (1)" xfId="310"/>
    <cellStyle name="y_BCáo nhanh CN Nam 2011_UOC CN 9 th 2013-Gia 2010 CHIA HUYEN_Tăng  KTE (1)_Gui A Bac uoc 2017 tinh lai GTSX HH" xfId="311"/>
    <cellStyle name="y_BCáo nhanh CN Nam 2012" xfId="312"/>
    <cellStyle name="y_BCáo nhanh CN Nam 2012_UOC CN 9 th 2013-Gia 2010 CHIA HUYEN" xfId="313"/>
    <cellStyle name="y_BCáo nhanh CN Nam 2012_UOC CN 9 th 2013-Gia 2010 CHIA HUYEN_GDP ĐC tình ok" xfId="314"/>
    <cellStyle name="y_BCáo nhanh CN Nam 2012_UOC CN 9 th 2013-Gia 2010 CHIA HUYEN_Gui A Bac 2016 55555 " xfId="315"/>
    <cellStyle name="y_BCáo nhanh CN Nam 2012_UOC CN 9 th 2013-Gia 2010 CHIA HUYEN_Gui A Bac pho yen GRDP (OK)" xfId="316"/>
    <cellStyle name="y_BCáo nhanh CN Nam 2012_UOC CN 9 th 2013-Gia 2010 CHIA HUYEN_Gui A Bac pho yen GRDP cap huyen 2016" xfId="317"/>
    <cellStyle name="y_BCáo nhanh CN Nam 2012_UOC CN 9 th 2013-Gia 2010 CHIA HUYEN_Gui A Bac uoc 2017 tinh lai GTSX HH" xfId="318"/>
    <cellStyle name="y_BCáo nhanh CN Nam 2012_UOC CN 9 th 2013-Gia 2010 CHIA HUYEN_pho yen gui tinh GRDP cap huyen 2016" xfId="319"/>
    <cellStyle name="y_BCáo nhanh CN Nam 2012_UOC CN 9 th 2013-Gia 2010 CHIA HUYEN_Tăng  KTE (1)" xfId="320"/>
    <cellStyle name="y_BCáo nhanh CN Nam 2012_UOC CN 9 th 2013-Gia 2010 CHIA HUYEN_Tăng  KTE (1)_Gui A Bac uoc 2017 tinh lai GTSX HH" xfId="321"/>
    <cellStyle name="y_CA THE 01-12-07 TOAN TINH" xfId="322"/>
    <cellStyle name="y_DN NQD 11" xfId="323"/>
    <cellStyle name="y_DN NQD 11_UOC CN 9 th 2013-Gia 2010 CHIA HUYEN" xfId="324"/>
    <cellStyle name="y_DN NQD 11_UOC CN 9 th 2013-Gia 2010 CHIA HUYEN_GDP ĐC tình ok" xfId="325"/>
    <cellStyle name="y_DN NQD 11_UOC CN 9 th 2013-Gia 2010 CHIA HUYEN_Gui A Bac 2016 55555 " xfId="326"/>
    <cellStyle name="y_DN NQD 11_UOC CN 9 th 2013-Gia 2010 CHIA HUYEN_Gui A Bac pho yen GRDP (OK)" xfId="327"/>
    <cellStyle name="y_DN NQD 11_UOC CN 9 th 2013-Gia 2010 CHIA HUYEN_Gui A Bac pho yen GRDP cap huyen 2016" xfId="328"/>
    <cellStyle name="y_DN NQD 11_UOC CN 9 th 2013-Gia 2010 CHIA HUYEN_Gui A Bac uoc 2017 tinh lai GTSX HH" xfId="329"/>
    <cellStyle name="y_DN NQD 11_UOC CN 9 th 2013-Gia 2010 CHIA HUYEN_pho yen gui tinh GRDP cap huyen 2016" xfId="330"/>
    <cellStyle name="y_DN NQD 11_UOC CN 9 th 2013-Gia 2010 CHIA HUYEN_Tăng  KTE (1)" xfId="331"/>
    <cellStyle name="y_DN NQD 11_UOC CN 9 th 2013-Gia 2010 CHIA HUYEN_Tăng  KTE (1)_Gui A Bac uoc 2017 tinh lai GTSX HH" xfId="332"/>
    <cellStyle name="y_DUNG U T 09-11" xfId="333"/>
    <cellStyle name="y_DUNG U T 09-11_UOC CN 9 th 2013-Gia 2010 CHIA HUYEN" xfId="334"/>
    <cellStyle name="y_DUNG U T 09-11_UOC CN 9 th 2013-Gia 2010 CHIA HUYEN_GDP ĐC tình ok" xfId="335"/>
    <cellStyle name="y_DUNG U T 09-11_UOC CN 9 th 2013-Gia 2010 CHIA HUYEN_Gui A Bac 2016 55555 " xfId="336"/>
    <cellStyle name="y_DUNG U T 09-11_UOC CN 9 th 2013-Gia 2010 CHIA HUYEN_Gui A Bac pho yen GRDP (OK)" xfId="337"/>
    <cellStyle name="y_DUNG U T 09-11_UOC CN 9 th 2013-Gia 2010 CHIA HUYEN_Gui A Bac pho yen GRDP cap huyen 2016" xfId="338"/>
    <cellStyle name="y_DUNG U T 09-11_UOC CN 9 th 2013-Gia 2010 CHIA HUYEN_Gui A Bac uoc 2017 tinh lai GTSX HH" xfId="339"/>
    <cellStyle name="y_DUNG U T 09-11_UOC CN 9 th 2013-Gia 2010 CHIA HUYEN_pho yen gui tinh GRDP cap huyen 2016" xfId="340"/>
    <cellStyle name="y_DUNG U T 09-11_UOC CN 9 th 2013-Gia 2010 CHIA HUYEN_Tăng  KTE (1)" xfId="341"/>
    <cellStyle name="y_DUNG U T 09-11_UOC CN 9 th 2013-Gia 2010 CHIA HUYEN_Tăng  KTE (1)_Gui A Bac uoc 2017 tinh lai GTSX HH" xfId="342"/>
    <cellStyle name="y_TONG HOP DNGHIEP 4 người  OK2015.2" xfId="343"/>
    <cellStyle name="y_UOC CN 9 th 2013-Gia 2010 CHIA HUYEN" xfId="344"/>
    <cellStyle name="y_UOC CN 9 th 2013-Gia 2010 CHIA HUYEN_GDP ĐC tình ok" xfId="345"/>
    <cellStyle name="y_UOC CN 9 th 2013-Gia 2010 CHIA HUYEN_Gui A Bac 2016 55555 " xfId="346"/>
    <cellStyle name="y_UOC CN 9 th 2013-Gia 2010 CHIA HUYEN_Gui A Bac pho yen GRDP (OK)" xfId="347"/>
    <cellStyle name="y_UOC CN 9 th 2013-Gia 2010 CHIA HUYEN_Gui A Bac pho yen GRDP cap huyen 2016" xfId="348"/>
    <cellStyle name="y_UOC CN 9 th 2013-Gia 2010 CHIA HUYEN_Gui A Bac uoc 2017 tinh lai GTSX HH" xfId="349"/>
    <cellStyle name="y_UOC CN 9 th 2013-Gia 2010 CHIA HUYEN_pho yen gui tinh GRDP cap huyen 2016" xfId="350"/>
    <cellStyle name="y_UOC CN 9 th 2013-Gia 2010 CHIA HUYEN_Tăng  KTE (1)" xfId="351"/>
    <cellStyle name="y_UOC CN 9 th 2013-Gia 2010 CHIA HUYEN_Tăng  KTE (1)_Gui A Bac uoc 2017 tinh lai GTSX HH" xfId="352"/>
    <cellStyle name="y_UOC CN T 5-6 th-2012" xfId="353"/>
    <cellStyle name="y_UOC CN T 5-6 th-2012_UOC CN 9 th 2013-Gia 2010 CHIA HUYEN" xfId="354"/>
    <cellStyle name="y_UOC CN T 5-6 th-2012_UOC CN 9 th 2013-Gia 2010 CHIA HUYEN_GDP ĐC tình ok" xfId="355"/>
    <cellStyle name="y_UOC CN T 5-6 th-2012_UOC CN 9 th 2013-Gia 2010 CHIA HUYEN_Gui A Bac 2016 55555 " xfId="356"/>
    <cellStyle name="y_UOC CN T 5-6 th-2012_UOC CN 9 th 2013-Gia 2010 CHIA HUYEN_Gui A Bac pho yen GRDP (OK)" xfId="357"/>
    <cellStyle name="y_UOC CN T 5-6 th-2012_UOC CN 9 th 2013-Gia 2010 CHIA HUYEN_Gui A Bac pho yen GRDP cap huyen 2016" xfId="358"/>
    <cellStyle name="y_UOC CN T 5-6 th-2012_UOC CN 9 th 2013-Gia 2010 CHIA HUYEN_Gui A Bac uoc 2017 tinh lai GTSX HH" xfId="359"/>
    <cellStyle name="y_UOC CN T 5-6 th-2012_UOC CN 9 th 2013-Gia 2010 CHIA HUYEN_pho yen gui tinh GRDP cap huyen 2016" xfId="360"/>
    <cellStyle name="y_UOC CN T 5-6 th-2012_UOC CN 9 th 2013-Gia 2010 CHIA HUYEN_Tăng  KTE (1)" xfId="361"/>
    <cellStyle name="y_UOC CN T 5-6 th-2012_UOC CN 9 th 2013-Gia 2010 CHIA HUYEN_Tăng  KTE (1)_Gui A Bac uoc 2017 tinh lai GTSX HH" xfId="362"/>
    <cellStyle name=" [0.00]_ Att. 1- Cover" xfId="363"/>
    <cellStyle name="_ Att. 1- Cover" xfId="364"/>
    <cellStyle name="?_ Att. 1- Cover" xfId="365"/>
    <cellStyle name="똿뗦먛귟 [0.00]_PRODUCT DETAIL Q1" xfId="366"/>
    <cellStyle name="똿뗦먛귟_PRODUCT DETAIL Q1" xfId="367"/>
    <cellStyle name="믅됞 [0.00]_PRODUCT DETAIL Q1" xfId="368"/>
    <cellStyle name="믅됞_PRODUCT DETAIL Q1" xfId="369"/>
    <cellStyle name="백분율_95" xfId="370"/>
    <cellStyle name="뷭?_BOOKSHIP" xfId="371"/>
    <cellStyle name="콤마 [0]_1202" xfId="372"/>
    <cellStyle name="콤마_1202" xfId="373"/>
    <cellStyle name="통화 [0]_1202" xfId="374"/>
    <cellStyle name="통화_1202" xfId="375"/>
    <cellStyle name="표준_(정보부문)월별인원계획" xfId="376"/>
    <cellStyle name="一般_00Q3902REV.1" xfId="377"/>
    <cellStyle name="千分位[0]_00Q3902REV.1" xfId="378"/>
    <cellStyle name="千分位_00Q3902REV.1" xfId="379"/>
    <cellStyle name="貨幣 [0]_00Q3902REV.1" xfId="380"/>
    <cellStyle name="貨幣[0]_BRE" xfId="381"/>
    <cellStyle name="貨幣_00Q3902REV.1" xfId="3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6113006</xdr:colOff>
      <xdr:row>2</xdr:row>
      <xdr:rowOff>81463</xdr:rowOff>
    </xdr:from>
    <xdr:to>
      <xdr:col>1</xdr:col>
      <xdr:colOff>7038292</xdr:colOff>
      <xdr:row>2</xdr:row>
      <xdr:rowOff>81463</xdr:rowOff>
    </xdr:to>
    <xdr:cxnSp macro="">
      <xdr:nvCxnSpPr>
        <xdr:cNvPr id="3" name="Straight Connector 2">
          <a:extLst>
            <a:ext uri="{FF2B5EF4-FFF2-40B4-BE49-F238E27FC236}">
              <a16:creationId xmlns="" xmlns:a16="http://schemas.microsoft.com/office/drawing/2014/main" id="{00000000-0008-0000-1000-000003000000}"/>
            </a:ext>
          </a:extLst>
        </xdr:cNvPr>
        <xdr:cNvCxnSpPr/>
      </xdr:nvCxnSpPr>
      <xdr:spPr>
        <a:xfrm>
          <a:off x="6660694" y="510088"/>
          <a:ext cx="92528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6113006</xdr:colOff>
      <xdr:row>2</xdr:row>
      <xdr:rowOff>81463</xdr:rowOff>
    </xdr:from>
    <xdr:to>
      <xdr:col>1</xdr:col>
      <xdr:colOff>7038292</xdr:colOff>
      <xdr:row>2</xdr:row>
      <xdr:rowOff>81463</xdr:rowOff>
    </xdr:to>
    <xdr:cxnSp macro="">
      <xdr:nvCxnSpPr>
        <xdr:cNvPr id="2" name="Straight Connector 1">
          <a:extLst>
            <a:ext uri="{FF2B5EF4-FFF2-40B4-BE49-F238E27FC236}">
              <a16:creationId xmlns="" xmlns:a16="http://schemas.microsoft.com/office/drawing/2014/main" id="{979B47C5-5939-4B21-A67C-5598299B809B}"/>
            </a:ext>
          </a:extLst>
        </xdr:cNvPr>
        <xdr:cNvCxnSpPr/>
      </xdr:nvCxnSpPr>
      <xdr:spPr>
        <a:xfrm>
          <a:off x="3533636" y="506278"/>
          <a:ext cx="136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16</xdr:row>
      <xdr:rowOff>0</xdr:rowOff>
    </xdr:from>
    <xdr:ext cx="184731" cy="264560"/>
    <xdr:sp macro="" textlink="">
      <xdr:nvSpPr>
        <xdr:cNvPr id="2" name="TextBox 1">
          <a:extLst>
            <a:ext uri="{FF2B5EF4-FFF2-40B4-BE49-F238E27FC236}">
              <a16:creationId xmlns="" xmlns:a16="http://schemas.microsoft.com/office/drawing/2014/main" id="{00D33550-F264-40A3-AD05-297547019F94}"/>
            </a:ext>
          </a:extLst>
        </xdr:cNvPr>
        <xdr:cNvSpPr txBox="1"/>
      </xdr:nvSpPr>
      <xdr:spPr>
        <a:xfrm>
          <a:off x="9690847"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19</xdr:row>
      <xdr:rowOff>0</xdr:rowOff>
    </xdr:from>
    <xdr:ext cx="184731" cy="264560"/>
    <xdr:sp macro="" textlink="">
      <xdr:nvSpPr>
        <xdr:cNvPr id="3" name="TextBox 2">
          <a:extLst>
            <a:ext uri="{FF2B5EF4-FFF2-40B4-BE49-F238E27FC236}">
              <a16:creationId xmlns="" xmlns:a16="http://schemas.microsoft.com/office/drawing/2014/main" id="{896CABFE-AA04-4848-862E-77AC019E66D7}"/>
            </a:ext>
          </a:extLst>
        </xdr:cNvPr>
        <xdr:cNvSpPr txBox="1"/>
      </xdr:nvSpPr>
      <xdr:spPr>
        <a:xfrm>
          <a:off x="10881360"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15</xdr:row>
      <xdr:rowOff>0</xdr:rowOff>
    </xdr:from>
    <xdr:ext cx="184731" cy="264560"/>
    <xdr:sp macro="" textlink="">
      <xdr:nvSpPr>
        <xdr:cNvPr id="2" name="TextBox 1">
          <a:extLst>
            <a:ext uri="{FF2B5EF4-FFF2-40B4-BE49-F238E27FC236}">
              <a16:creationId xmlns="" xmlns:a16="http://schemas.microsoft.com/office/drawing/2014/main" id="{EC3A3EFA-E5E7-48CD-A457-C5DAFF90D89E}"/>
            </a:ext>
          </a:extLst>
        </xdr:cNvPr>
        <xdr:cNvSpPr txBox="1"/>
      </xdr:nvSpPr>
      <xdr:spPr>
        <a:xfrm>
          <a:off x="10367122"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15</xdr:row>
      <xdr:rowOff>0</xdr:rowOff>
    </xdr:from>
    <xdr:ext cx="184731" cy="264560"/>
    <xdr:sp macro="" textlink="">
      <xdr:nvSpPr>
        <xdr:cNvPr id="3" name="TextBox 2">
          <a:extLst>
            <a:ext uri="{FF2B5EF4-FFF2-40B4-BE49-F238E27FC236}">
              <a16:creationId xmlns="" xmlns:a16="http://schemas.microsoft.com/office/drawing/2014/main" id="{4D5E78CD-D004-4662-BF32-308813E4588B}"/>
            </a:ext>
          </a:extLst>
        </xdr:cNvPr>
        <xdr:cNvSpPr txBox="1"/>
      </xdr:nvSpPr>
      <xdr:spPr>
        <a:xfrm>
          <a:off x="8679180" y="3307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85725</xdr:colOff>
      <xdr:row>1</xdr:row>
      <xdr:rowOff>207505</xdr:rowOff>
    </xdr:from>
    <xdr:to>
      <xdr:col>6</xdr:col>
      <xdr:colOff>200025</xdr:colOff>
      <xdr:row>1</xdr:row>
      <xdr:rowOff>207505</xdr:rowOff>
    </xdr:to>
    <xdr:cxnSp macro="">
      <xdr:nvCxnSpPr>
        <xdr:cNvPr id="7" name="Straight Connector 6">
          <a:extLst>
            <a:ext uri="{FF2B5EF4-FFF2-40B4-BE49-F238E27FC236}">
              <a16:creationId xmlns="" xmlns:a16="http://schemas.microsoft.com/office/drawing/2014/main" id="{00000000-0008-0000-1800-000007000000}"/>
            </a:ext>
          </a:extLst>
        </xdr:cNvPr>
        <xdr:cNvCxnSpPr/>
      </xdr:nvCxnSpPr>
      <xdr:spPr>
        <a:xfrm>
          <a:off x="5743575" y="417055"/>
          <a:ext cx="2009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1838325</xdr:colOff>
      <xdr:row>2</xdr:row>
      <xdr:rowOff>9525</xdr:rowOff>
    </xdr:from>
    <xdr:to>
      <xdr:col>1</xdr:col>
      <xdr:colOff>2295525</xdr:colOff>
      <xdr:row>2</xdr:row>
      <xdr:rowOff>9525</xdr:rowOff>
    </xdr:to>
    <xdr:cxnSp macro="">
      <xdr:nvCxnSpPr>
        <xdr:cNvPr id="2" name="Straight Connector 1">
          <a:extLst>
            <a:ext uri="{FF2B5EF4-FFF2-40B4-BE49-F238E27FC236}">
              <a16:creationId xmlns="" xmlns:a16="http://schemas.microsoft.com/office/drawing/2014/main" id="{D0ABB1C4-ED3A-4AA0-BB81-2E5CB09F55D0}"/>
            </a:ext>
          </a:extLst>
        </xdr:cNvPr>
        <xdr:cNvCxnSpPr/>
      </xdr:nvCxnSpPr>
      <xdr:spPr>
        <a:xfrm>
          <a:off x="2219325" y="428625"/>
          <a:ext cx="457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280147</xdr:colOff>
      <xdr:row>20</xdr:row>
      <xdr:rowOff>0</xdr:rowOff>
    </xdr:from>
    <xdr:ext cx="184731" cy="264560"/>
    <xdr:sp macro="" textlink="">
      <xdr:nvSpPr>
        <xdr:cNvPr id="2" name="TextBox 1">
          <a:extLst>
            <a:ext uri="{FF2B5EF4-FFF2-40B4-BE49-F238E27FC236}">
              <a16:creationId xmlns="" xmlns:a16="http://schemas.microsoft.com/office/drawing/2014/main" id="{057F09DA-1299-4130-8B64-26B3768F7200}"/>
            </a:ext>
          </a:extLst>
        </xdr:cNvPr>
        <xdr:cNvSpPr txBox="1"/>
      </xdr:nvSpPr>
      <xdr:spPr>
        <a:xfrm>
          <a:off x="3937747"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280147</xdr:colOff>
      <xdr:row>20</xdr:row>
      <xdr:rowOff>0</xdr:rowOff>
    </xdr:from>
    <xdr:ext cx="184731" cy="264560"/>
    <xdr:sp macro="" textlink="">
      <xdr:nvSpPr>
        <xdr:cNvPr id="3" name="TextBox 2">
          <a:extLst>
            <a:ext uri="{FF2B5EF4-FFF2-40B4-BE49-F238E27FC236}">
              <a16:creationId xmlns="" xmlns:a16="http://schemas.microsoft.com/office/drawing/2014/main" id="{BBDC936C-B12A-4017-8EFC-677603420F9B}"/>
            </a:ext>
          </a:extLst>
        </xdr:cNvPr>
        <xdr:cNvSpPr txBox="1"/>
      </xdr:nvSpPr>
      <xdr:spPr>
        <a:xfrm>
          <a:off x="9772762" y="4046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0</xdr:colOff>
      <xdr:row>0</xdr:row>
      <xdr:rowOff>0</xdr:rowOff>
    </xdr:from>
    <xdr:ext cx="184731" cy="264560"/>
    <xdr:sp macro="" textlink="">
      <xdr:nvSpPr>
        <xdr:cNvPr id="2" name="TextBox 1">
          <a:extLst>
            <a:ext uri="{FF2B5EF4-FFF2-40B4-BE49-F238E27FC236}">
              <a16:creationId xmlns="" xmlns:a16="http://schemas.microsoft.com/office/drawing/2014/main" id="{0F396414-6EA2-48B4-9E9D-CE3C0AF4D970}"/>
            </a:ext>
          </a:extLst>
        </xdr:cNvPr>
        <xdr:cNvSpPr txBox="1"/>
      </xdr:nvSpPr>
      <xdr:spPr>
        <a:xfrm>
          <a:off x="9986122"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 name="TextBox 2">
          <a:extLst>
            <a:ext uri="{FF2B5EF4-FFF2-40B4-BE49-F238E27FC236}">
              <a16:creationId xmlns="" xmlns:a16="http://schemas.microsoft.com/office/drawing/2014/main" id="{A2067DE6-CD03-4E76-B519-608F8BFC6E56}"/>
            </a:ext>
          </a:extLst>
        </xdr:cNvPr>
        <xdr:cNvSpPr txBox="1"/>
      </xdr:nvSpPr>
      <xdr:spPr>
        <a:xfrm>
          <a:off x="8442960" y="589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 name="TextBox 3">
          <a:extLst>
            <a:ext uri="{FF2B5EF4-FFF2-40B4-BE49-F238E27FC236}">
              <a16:creationId xmlns="" xmlns:a16="http://schemas.microsoft.com/office/drawing/2014/main" id="{E537B2CA-6499-48B4-986D-07D1625022FC}"/>
            </a:ext>
          </a:extLst>
        </xdr:cNvPr>
        <xdr:cNvSpPr txBox="1"/>
      </xdr:nvSpPr>
      <xdr:spPr>
        <a:xfrm>
          <a:off x="843915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0</xdr:row>
      <xdr:rowOff>0</xdr:rowOff>
    </xdr:from>
    <xdr:ext cx="184731" cy="264560"/>
    <xdr:sp macro="" textlink="">
      <xdr:nvSpPr>
        <xdr:cNvPr id="2" name="TextBox 1">
          <a:extLst>
            <a:ext uri="{FF2B5EF4-FFF2-40B4-BE49-F238E27FC236}">
              <a16:creationId xmlns="" xmlns:a16="http://schemas.microsoft.com/office/drawing/2014/main" id="{50F23A98-3AA0-41B3-A479-2149CF676FE3}"/>
            </a:ext>
          </a:extLst>
        </xdr:cNvPr>
        <xdr:cNvSpPr txBox="1"/>
      </xdr:nvSpPr>
      <xdr:spPr>
        <a:xfrm>
          <a:off x="8719297"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 name="TextBox 2">
          <a:extLst>
            <a:ext uri="{FF2B5EF4-FFF2-40B4-BE49-F238E27FC236}">
              <a16:creationId xmlns="" xmlns:a16="http://schemas.microsoft.com/office/drawing/2014/main" id="{3CB4F446-8C9D-4E50-830C-212CF9F103DE}"/>
            </a:ext>
          </a:extLst>
        </xdr:cNvPr>
        <xdr:cNvSpPr txBox="1"/>
      </xdr:nvSpPr>
      <xdr:spPr>
        <a:xfrm>
          <a:off x="954024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 name="TextBox 3">
          <a:extLst>
            <a:ext uri="{FF2B5EF4-FFF2-40B4-BE49-F238E27FC236}">
              <a16:creationId xmlns="" xmlns:a16="http://schemas.microsoft.com/office/drawing/2014/main" id="{F4E7B59B-7993-4B6E-B20C-5EA6338E381A}"/>
            </a:ext>
          </a:extLst>
        </xdr:cNvPr>
        <xdr:cNvSpPr txBox="1"/>
      </xdr:nvSpPr>
      <xdr:spPr>
        <a:xfrm>
          <a:off x="9534525"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XT%20HP/AppData/Local/Temp/VNPT%20Plugin/7ae15f5a-3966-4161-875c-0b0dce6c8861/CAP%20HUYEN/H.%20CAO%20LOC/TNM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XT%20HP/AppData/Local/Temp/VNPT%20Plugin/7ae15f5a-3966-4161-875c-0b0dce6c8861/CAP%20HUYEN/H.%20CAO%20LOC/CCT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TXT%20HP/AppData/Local/Temp/VNPT%20Plugin/7ae15f5a-3966-4161-875c-0b0dce6c8861/CAP%20HUYEN/H.%20CAO%20LOC/CONG%20A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TXT%20HP/AppData/Local/Temp/VNPT%20Plugin/7ae15f5a-3966-4161-875c-0b0dce6c8861/CAP%20HUYEN/H.%20CAO%20LOC/L&#272;TB%20&amp;%20X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P/Downloads/12.%20L&#7841;ng%20S&#417;n/CAP%20HUYEN/H.%20CAO%20LOC/Huyen%20Cao%20Lo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7880;NH/L&#7840;NG%20S&#416;N/BANG%20BIEU%20SO%20LIEU%20TINH%20LANG%20SON/CAP%20HUYEN/H.%20CAO%20LOC/CONG%20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CCSDĐ-Phuong"/>
      <sheetName val="3. CCSDĐ"/>
    </sheetNames>
    <sheetDataSet>
      <sheetData sheetId="0">
        <row r="28">
          <cell r="B28" t="str">
            <v>Đất cụm công nghiệp</v>
          </cell>
        </row>
        <row r="29">
          <cell r="B29" t="str">
            <v>Đất thương mại, dịch vụ</v>
          </cell>
        </row>
        <row r="30">
          <cell r="B30" t="str">
            <v>Đất cơ sở sản xuất phi nông nghiệp</v>
          </cell>
        </row>
      </sheetData>
      <sheetData sheetId="1">
        <row r="10">
          <cell r="C10">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ChiTieuKTXH "/>
    </sheetNames>
    <sheetDataSet>
      <sheetData sheetId="0">
        <row r="5">
          <cell r="A5" t="str">
            <v>(Số liệu đến 31/12/2023)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ong hop DT DS "/>
    </sheetNames>
    <sheetDataSet>
      <sheetData sheetId="0">
        <row r="10">
          <cell r="H10">
            <v>0</v>
          </cell>
        </row>
        <row r="24">
          <cell r="H24">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Ho ngheo"/>
      <sheetName val="7. Lao dong viec lam"/>
    </sheetNames>
    <sheetDataSet>
      <sheetData sheetId="0">
        <row r="20">
          <cell r="I20">
            <v>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ống kê Nhóm tiêu chuẩn"/>
      <sheetName val="4. CanDoiThu-Chi"/>
      <sheetName val="6. Ho ngheo"/>
      <sheetName val="7. Lao dong viec lam"/>
      <sheetName val="8. Nha o"/>
      <sheetName val="9. CTDVCCCapDoThi "/>
      <sheetName val="10. CTDVCCCapDonViO"/>
      <sheetName val="11. CoSoYteCapDoThi"/>
      <sheetName val="12. Giao ducCapKhuO"/>
      <sheetName val="13. TongHopDuongGiao thong "/>
      <sheetName val="14. TyLeVTHKCC"/>
      <sheetName val="15. San luong dien"/>
      <sheetName val="16. ChieuSangTuyenPhoChinh"/>
      <sheetName val="17. ChieuSangNgoNgachHem"/>
      <sheetName val="18. NhaMayCapNuoc"/>
      <sheetName val="19. NuocSachHopVeSinh"/>
      <sheetName val="20. Vien thong"/>
      <sheetName val="21. TyLeToanTrinh"/>
      <sheetName val="22. CongThoatNuocChinh"/>
      <sheetName val="23. DiemNgapUng-SuaChuan"/>
      <sheetName val="24. Thu gom CTR"/>
      <sheetName val="25. NhaTangLe-TyLeHoaTang"/>
      <sheetName val="26. CayXanh"/>
      <sheetName val="27. Tuyen pho van minh"/>
      <sheetName val="28. DU AN "/>
      <sheetName val="29. KGCC"/>
      <sheetName val="BIEU 16ADVTM-Ko Lay Dau"/>
      <sheetName val="30. ctrinh ktruc tieu bieu"/>
      <sheetName val="2. CCSDĐ-Phuong"/>
      <sheetName val="3. CCSDĐ"/>
      <sheetName val="5. ChiTieuKTXH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C1" t="str">
            <v>CỘNG HÒA XÃ HỘI CHỦ NGHĨA VIỆT NAM</v>
          </cell>
        </row>
        <row r="2">
          <cell r="C2" t="str">
            <v>Độc lập - Tự do - Hạnh phúc</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ong hop DT DS "/>
    </sheetNames>
    <sheetDataSet>
      <sheetData sheetId="0" refreshError="1">
        <row r="10">
          <cell r="H10">
            <v>0</v>
          </cell>
        </row>
        <row r="24">
          <cell r="H2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105"/>
  <sheetViews>
    <sheetView topLeftCell="A15" workbookViewId="0"/>
  </sheetViews>
  <sheetFormatPr defaultColWidth="9.1796875" defaultRowHeight="16.5"/>
  <cols>
    <col min="1" max="1" width="10.7265625" style="11" customWidth="1"/>
    <col min="2" max="2" width="119.26953125" style="10" customWidth="1"/>
    <col min="3" max="3" width="21.453125" style="10" customWidth="1"/>
    <col min="4" max="4" width="17.1796875" style="11" customWidth="1"/>
    <col min="5" max="5" width="13.453125" style="10" bestFit="1" customWidth="1"/>
    <col min="6" max="6" width="12.1796875" style="10" customWidth="1"/>
    <col min="7" max="7" width="11.453125" style="11" bestFit="1" customWidth="1"/>
    <col min="8" max="16384" width="9.1796875" style="10"/>
  </cols>
  <sheetData>
    <row r="2" spans="1:7" ht="17.5">
      <c r="A2" s="1530" t="s">
        <v>410</v>
      </c>
      <c r="B2" s="1530"/>
      <c r="C2" s="1530"/>
      <c r="D2" s="1530"/>
      <c r="E2" s="1530"/>
      <c r="F2" s="1530"/>
      <c r="G2" s="1530"/>
    </row>
    <row r="4" spans="1:7" s="193" customFormat="1" ht="34.5" customHeight="1">
      <c r="A4" s="1540" t="s">
        <v>288</v>
      </c>
      <c r="B4" s="1540" t="s">
        <v>42</v>
      </c>
      <c r="C4" s="1537" t="s">
        <v>411</v>
      </c>
      <c r="D4" s="1539"/>
      <c r="E4" s="1540" t="s">
        <v>396</v>
      </c>
      <c r="F4" s="1540"/>
      <c r="G4" s="1535" t="s">
        <v>7</v>
      </c>
    </row>
    <row r="5" spans="1:7" s="193" customFormat="1" ht="24" customHeight="1">
      <c r="A5" s="1540"/>
      <c r="B5" s="1540"/>
      <c r="C5" s="174" t="s">
        <v>9</v>
      </c>
      <c r="D5" s="174" t="s">
        <v>164</v>
      </c>
      <c r="E5" s="175" t="s">
        <v>9</v>
      </c>
      <c r="F5" s="176" t="s">
        <v>229</v>
      </c>
      <c r="G5" s="1536"/>
    </row>
    <row r="6" spans="1:7" s="193" customFormat="1" ht="24" customHeight="1">
      <c r="A6" s="1537" t="s">
        <v>286</v>
      </c>
      <c r="B6" s="1538"/>
      <c r="C6" s="177"/>
      <c r="D6" s="174" t="s">
        <v>287</v>
      </c>
      <c r="E6" s="175"/>
      <c r="F6" s="178" t="e">
        <f>F7+F10+F13+F16+F19</f>
        <v>#REF!</v>
      </c>
      <c r="G6" s="179"/>
    </row>
    <row r="7" spans="1:7" s="146" customFormat="1" ht="24" customHeight="1">
      <c r="A7" s="194" t="s">
        <v>50</v>
      </c>
      <c r="B7" s="1533" t="s">
        <v>165</v>
      </c>
      <c r="C7" s="1534"/>
      <c r="D7" s="194" t="s">
        <v>231</v>
      </c>
      <c r="E7" s="195"/>
      <c r="F7" s="196" t="e">
        <f>SUM(F8:F9)</f>
        <v>#REF!</v>
      </c>
      <c r="G7" s="197"/>
    </row>
    <row r="8" spans="1:7" s="193" customFormat="1" ht="24" customHeight="1">
      <c r="A8" s="180" t="s">
        <v>62</v>
      </c>
      <c r="B8" s="1531" t="s">
        <v>166</v>
      </c>
      <c r="C8" s="1532"/>
      <c r="D8" s="180" t="s">
        <v>230</v>
      </c>
      <c r="E8" s="181"/>
      <c r="F8" s="182" t="e">
        <f>#REF!</f>
        <v>#REF!</v>
      </c>
      <c r="G8" s="70"/>
    </row>
    <row r="9" spans="1:7" s="193" customFormat="1" ht="24" customHeight="1">
      <c r="A9" s="180" t="s">
        <v>63</v>
      </c>
      <c r="B9" s="1531" t="s">
        <v>167</v>
      </c>
      <c r="C9" s="1532"/>
      <c r="D9" s="180" t="s">
        <v>168</v>
      </c>
      <c r="E9" s="181"/>
      <c r="F9" s="182" t="e">
        <f>#REF!</f>
        <v>#REF!</v>
      </c>
      <c r="G9" s="70"/>
    </row>
    <row r="10" spans="1:7" s="201" customFormat="1" ht="36.75" customHeight="1">
      <c r="A10" s="194" t="s">
        <v>52</v>
      </c>
      <c r="B10" s="1533" t="s">
        <v>174</v>
      </c>
      <c r="C10" s="1534"/>
      <c r="D10" s="198" t="s">
        <v>234</v>
      </c>
      <c r="E10" s="199"/>
      <c r="F10" s="200" t="e">
        <f>#REF!</f>
        <v>#REF!</v>
      </c>
      <c r="G10" s="197"/>
    </row>
    <row r="11" spans="1:7" s="193" customFormat="1" ht="36.75" customHeight="1">
      <c r="A11" s="180">
        <v>1</v>
      </c>
      <c r="B11" s="1531" t="s">
        <v>30</v>
      </c>
      <c r="C11" s="1532"/>
      <c r="D11" s="180" t="s">
        <v>235</v>
      </c>
      <c r="E11" s="183" t="e">
        <f>#REF!</f>
        <v>#REF!</v>
      </c>
      <c r="F11" s="182" t="e">
        <f>#REF!</f>
        <v>#REF!</v>
      </c>
      <c r="G11" s="70" t="s">
        <v>8</v>
      </c>
    </row>
    <row r="12" spans="1:7" s="193" customFormat="1" ht="36.75" customHeight="1">
      <c r="A12" s="180">
        <v>2</v>
      </c>
      <c r="B12" s="1531" t="s">
        <v>175</v>
      </c>
      <c r="C12" s="1532"/>
      <c r="D12" s="180" t="s">
        <v>233</v>
      </c>
      <c r="E12" s="183" t="e">
        <f>#REF!</f>
        <v>#REF!</v>
      </c>
      <c r="F12" s="182" t="e">
        <f>#REF!</f>
        <v>#REF!</v>
      </c>
      <c r="G12" s="70" t="s">
        <v>8</v>
      </c>
    </row>
    <row r="13" spans="1:7" s="201" customFormat="1" ht="41.25" customHeight="1">
      <c r="A13" s="194" t="s">
        <v>53</v>
      </c>
      <c r="B13" s="1533" t="s">
        <v>176</v>
      </c>
      <c r="C13" s="1534"/>
      <c r="D13" s="194" t="s">
        <v>233</v>
      </c>
      <c r="E13" s="199"/>
      <c r="F13" s="200" t="e">
        <f>SUM(F14:F15)</f>
        <v>#REF!</v>
      </c>
      <c r="G13" s="197"/>
    </row>
    <row r="14" spans="1:7" s="193" customFormat="1" ht="36" customHeight="1">
      <c r="A14" s="180">
        <v>1</v>
      </c>
      <c r="B14" s="184" t="s">
        <v>177</v>
      </c>
      <c r="C14" s="185" t="s">
        <v>236</v>
      </c>
      <c r="D14" s="180" t="s">
        <v>232</v>
      </c>
      <c r="E14" s="186" t="e">
        <f>#REF!</f>
        <v>#REF!</v>
      </c>
      <c r="F14" s="182" t="e">
        <f>#REF!</f>
        <v>#REF!</v>
      </c>
      <c r="G14" s="70" t="s">
        <v>178</v>
      </c>
    </row>
    <row r="15" spans="1:7" s="193" customFormat="1" ht="36" customHeight="1">
      <c r="A15" s="180">
        <v>2</v>
      </c>
      <c r="B15" s="187" t="s">
        <v>179</v>
      </c>
      <c r="C15" s="185" t="s">
        <v>237</v>
      </c>
      <c r="D15" s="180" t="s">
        <v>238</v>
      </c>
      <c r="E15" s="186" t="e">
        <f>#REF!</f>
        <v>#REF!</v>
      </c>
      <c r="F15" s="182" t="e">
        <f>#REF!</f>
        <v>#REF!</v>
      </c>
      <c r="G15" s="70" t="s">
        <v>178</v>
      </c>
    </row>
    <row r="16" spans="1:7" s="201" customFormat="1" ht="21" customHeight="1">
      <c r="A16" s="194" t="s">
        <v>13</v>
      </c>
      <c r="B16" s="195" t="s">
        <v>180</v>
      </c>
      <c r="C16" s="199"/>
      <c r="D16" s="194" t="s">
        <v>233</v>
      </c>
      <c r="E16" s="199"/>
      <c r="F16" s="200" t="e">
        <f>SUM(F17:F18)</f>
        <v>#REF!</v>
      </c>
      <c r="G16" s="197"/>
    </row>
    <row r="17" spans="1:7" s="193" customFormat="1" ht="21" customHeight="1">
      <c r="A17" s="180">
        <v>1</v>
      </c>
      <c r="B17" s="187" t="s">
        <v>22</v>
      </c>
      <c r="C17" s="185" t="s">
        <v>239</v>
      </c>
      <c r="D17" s="180" t="s">
        <v>232</v>
      </c>
      <c r="E17" s="188" t="e">
        <f>#REF!</f>
        <v>#REF!</v>
      </c>
      <c r="F17" s="182" t="e">
        <f>#REF!</f>
        <v>#REF!</v>
      </c>
      <c r="G17" s="70" t="s">
        <v>51</v>
      </c>
    </row>
    <row r="18" spans="1:7" s="193" customFormat="1" ht="21" customHeight="1">
      <c r="A18" s="180">
        <v>2</v>
      </c>
      <c r="B18" s="181" t="s">
        <v>181</v>
      </c>
      <c r="C18" s="185" t="s">
        <v>240</v>
      </c>
      <c r="D18" s="180" t="s">
        <v>238</v>
      </c>
      <c r="E18" s="188" t="e">
        <f>#REF!</f>
        <v>#REF!</v>
      </c>
      <c r="F18" s="182" t="e">
        <f>#REF!</f>
        <v>#REF!</v>
      </c>
      <c r="G18" s="70" t="s">
        <v>51</v>
      </c>
    </row>
    <row r="19" spans="1:7" s="201" customFormat="1" ht="18.75" customHeight="1">
      <c r="A19" s="194" t="s">
        <v>54</v>
      </c>
      <c r="B19" s="199" t="s">
        <v>182</v>
      </c>
      <c r="C19" s="199"/>
      <c r="D19" s="194" t="s">
        <v>241</v>
      </c>
      <c r="E19" s="199"/>
      <c r="F19" s="200" t="e">
        <f>F20+F35</f>
        <v>#REF!</v>
      </c>
      <c r="G19" s="197"/>
    </row>
    <row r="20" spans="1:7" s="193" customFormat="1" ht="18.75" customHeight="1">
      <c r="A20" s="180" t="s">
        <v>10</v>
      </c>
      <c r="B20" s="181" t="s">
        <v>242</v>
      </c>
      <c r="C20" s="181"/>
      <c r="D20" s="180" t="s">
        <v>275</v>
      </c>
      <c r="E20" s="181"/>
      <c r="F20" s="182" t="e">
        <f>F21+F24+F29+F34</f>
        <v>#REF!</v>
      </c>
      <c r="G20" s="70"/>
    </row>
    <row r="21" spans="1:7" s="193" customFormat="1" ht="18.75" customHeight="1">
      <c r="A21" s="180" t="s">
        <v>243</v>
      </c>
      <c r="B21" s="181" t="s">
        <v>259</v>
      </c>
      <c r="C21" s="181"/>
      <c r="D21" s="180" t="s">
        <v>269</v>
      </c>
      <c r="E21" s="181"/>
      <c r="F21" s="182" t="e">
        <f>SUM(F22:F23)</f>
        <v>#REF!</v>
      </c>
      <c r="G21" s="70"/>
    </row>
    <row r="22" spans="1:7" s="193" customFormat="1" ht="18.75" customHeight="1">
      <c r="A22" s="180" t="s">
        <v>244</v>
      </c>
      <c r="B22" s="181" t="s">
        <v>260</v>
      </c>
      <c r="C22" s="181"/>
      <c r="D22" s="180" t="s">
        <v>267</v>
      </c>
      <c r="E22" s="181"/>
      <c r="F22" s="182" t="e">
        <f>#REF!</f>
        <v>#REF!</v>
      </c>
      <c r="G22" s="70"/>
    </row>
    <row r="23" spans="1:7" s="193" customFormat="1" ht="18.75" customHeight="1">
      <c r="A23" s="180" t="s">
        <v>245</v>
      </c>
      <c r="B23" s="181" t="s">
        <v>261</v>
      </c>
      <c r="C23" s="181"/>
      <c r="D23" s="180" t="s">
        <v>274</v>
      </c>
      <c r="E23" s="181"/>
      <c r="F23" s="182" t="e">
        <f>#REF!</f>
        <v>#REF!</v>
      </c>
      <c r="G23" s="70"/>
    </row>
    <row r="24" spans="1:7" s="193" customFormat="1" ht="18.75" customHeight="1">
      <c r="A24" s="180" t="s">
        <v>246</v>
      </c>
      <c r="B24" s="181" t="s">
        <v>255</v>
      </c>
      <c r="C24" s="181"/>
      <c r="D24" s="180" t="s">
        <v>273</v>
      </c>
      <c r="E24" s="181"/>
      <c r="F24" s="182" t="e">
        <f>SUM(F25:F28)</f>
        <v>#REF!</v>
      </c>
      <c r="G24" s="70"/>
    </row>
    <row r="25" spans="1:7" s="193" customFormat="1" ht="18.75" customHeight="1">
      <c r="A25" s="180" t="s">
        <v>244</v>
      </c>
      <c r="B25" s="181" t="s">
        <v>256</v>
      </c>
      <c r="C25" s="181"/>
      <c r="D25" s="180" t="s">
        <v>272</v>
      </c>
      <c r="E25" s="181"/>
      <c r="F25" s="182" t="e">
        <f>#REF!</f>
        <v>#REF!</v>
      </c>
      <c r="G25" s="70"/>
    </row>
    <row r="26" spans="1:7" s="193" customFormat="1" ht="18.75" customHeight="1">
      <c r="A26" s="180" t="s">
        <v>245</v>
      </c>
      <c r="B26" s="181" t="s">
        <v>257</v>
      </c>
      <c r="C26" s="181"/>
      <c r="D26" s="180" t="s">
        <v>264</v>
      </c>
      <c r="E26" s="181"/>
      <c r="F26" s="182" t="e">
        <f>#REF!</f>
        <v>#REF!</v>
      </c>
      <c r="G26" s="70"/>
    </row>
    <row r="27" spans="1:7" s="193" customFormat="1" ht="18.75" customHeight="1">
      <c r="A27" s="180" t="s">
        <v>247</v>
      </c>
      <c r="B27" s="181" t="s">
        <v>258</v>
      </c>
      <c r="C27" s="181"/>
      <c r="D27" s="180" t="s">
        <v>264</v>
      </c>
      <c r="E27" s="181"/>
      <c r="F27" s="182" t="e">
        <f>#REF!</f>
        <v>#REF!</v>
      </c>
      <c r="G27" s="70"/>
    </row>
    <row r="28" spans="1:7" s="193" customFormat="1" ht="18.75" customHeight="1">
      <c r="A28" s="180" t="s">
        <v>248</v>
      </c>
      <c r="B28" s="181" t="s">
        <v>262</v>
      </c>
      <c r="C28" s="181"/>
      <c r="D28" s="180" t="s">
        <v>263</v>
      </c>
      <c r="E28" s="181"/>
      <c r="F28" s="182" t="e">
        <f>#REF!</f>
        <v>#REF!</v>
      </c>
      <c r="G28" s="70"/>
    </row>
    <row r="29" spans="1:7" s="193" customFormat="1" ht="18.75" customHeight="1">
      <c r="A29" s="180" t="s">
        <v>249</v>
      </c>
      <c r="B29" s="181" t="s">
        <v>271</v>
      </c>
      <c r="C29" s="181"/>
      <c r="D29" s="180" t="s">
        <v>270</v>
      </c>
      <c r="E29" s="181"/>
      <c r="F29" s="182" t="e">
        <f>SUM(F30:F33)</f>
        <v>#REF!</v>
      </c>
      <c r="G29" s="70"/>
    </row>
    <row r="30" spans="1:7" s="193" customFormat="1" ht="18.75" customHeight="1">
      <c r="A30" s="180" t="s">
        <v>244</v>
      </c>
      <c r="B30" s="181" t="s">
        <v>254</v>
      </c>
      <c r="C30" s="181"/>
      <c r="D30" s="189" t="s">
        <v>264</v>
      </c>
      <c r="E30" s="190"/>
      <c r="F30" s="191" t="e">
        <f>#REF!</f>
        <v>#REF!</v>
      </c>
      <c r="G30" s="70"/>
    </row>
    <row r="31" spans="1:7" s="193" customFormat="1" ht="18.75" customHeight="1">
      <c r="A31" s="180" t="s">
        <v>245</v>
      </c>
      <c r="B31" s="181" t="s">
        <v>266</v>
      </c>
      <c r="C31" s="181"/>
      <c r="D31" s="189" t="s">
        <v>265</v>
      </c>
      <c r="E31" s="190"/>
      <c r="F31" s="191" t="e">
        <f>#REF!</f>
        <v>#REF!</v>
      </c>
      <c r="G31" s="70"/>
    </row>
    <row r="32" spans="1:7" s="193" customFormat="1" ht="18.75" customHeight="1">
      <c r="A32" s="180" t="s">
        <v>247</v>
      </c>
      <c r="B32" s="181" t="s">
        <v>252</v>
      </c>
      <c r="C32" s="181"/>
      <c r="D32" s="189" t="s">
        <v>267</v>
      </c>
      <c r="E32" s="181"/>
      <c r="F32" s="182" t="e">
        <f>#REF!</f>
        <v>#REF!</v>
      </c>
      <c r="G32" s="70"/>
    </row>
    <row r="33" spans="1:7" s="193" customFormat="1" ht="18.75" customHeight="1">
      <c r="A33" s="180" t="s">
        <v>248</v>
      </c>
      <c r="B33" s="181" t="s">
        <v>253</v>
      </c>
      <c r="C33" s="181"/>
      <c r="D33" s="192" t="s">
        <v>268</v>
      </c>
      <c r="E33" s="181"/>
      <c r="F33" s="182" t="e">
        <f>#REF!</f>
        <v>#REF!</v>
      </c>
      <c r="G33" s="70"/>
    </row>
    <row r="34" spans="1:7" s="193" customFormat="1" ht="18.75" customHeight="1">
      <c r="A34" s="180" t="s">
        <v>250</v>
      </c>
      <c r="B34" s="181" t="s">
        <v>251</v>
      </c>
      <c r="C34" s="181"/>
      <c r="D34" s="189" t="s">
        <v>269</v>
      </c>
      <c r="E34" s="181"/>
      <c r="F34" s="182" t="e">
        <f>#REF!</f>
        <v>#REF!</v>
      </c>
      <c r="G34" s="70"/>
    </row>
    <row r="35" spans="1:7" s="193" customFormat="1" ht="39.75" customHeight="1">
      <c r="A35" s="180" t="s">
        <v>214</v>
      </c>
      <c r="B35" s="181" t="s">
        <v>277</v>
      </c>
      <c r="C35" s="181"/>
      <c r="D35" s="180" t="s">
        <v>276</v>
      </c>
      <c r="E35" s="181"/>
      <c r="F35" s="182" t="e">
        <f>SUM(F36:F39)</f>
        <v>#REF!</v>
      </c>
      <c r="G35" s="70"/>
    </row>
    <row r="36" spans="1:7" s="193" customFormat="1" ht="18.75" customHeight="1">
      <c r="A36" s="180" t="s">
        <v>282</v>
      </c>
      <c r="B36" s="181" t="s">
        <v>278</v>
      </c>
      <c r="C36" s="181"/>
      <c r="D36" s="180" t="s">
        <v>268</v>
      </c>
      <c r="E36" s="181"/>
      <c r="F36" s="182" t="e">
        <f>#REF!</f>
        <v>#REF!</v>
      </c>
      <c r="G36" s="180"/>
    </row>
    <row r="37" spans="1:7" s="193" customFormat="1" ht="18.75" customHeight="1">
      <c r="A37" s="180" t="s">
        <v>283</v>
      </c>
      <c r="B37" s="181" t="s">
        <v>279</v>
      </c>
      <c r="C37" s="181"/>
      <c r="D37" s="180" t="s">
        <v>268</v>
      </c>
      <c r="E37" s="181"/>
      <c r="F37" s="182" t="e">
        <f>#REF!</f>
        <v>#REF!</v>
      </c>
      <c r="G37" s="180"/>
    </row>
    <row r="38" spans="1:7" s="193" customFormat="1" ht="18.75" customHeight="1">
      <c r="A38" s="180" t="s">
        <v>284</v>
      </c>
      <c r="B38" s="181" t="s">
        <v>280</v>
      </c>
      <c r="C38" s="181"/>
      <c r="D38" s="180" t="s">
        <v>263</v>
      </c>
      <c r="E38" s="181"/>
      <c r="F38" s="182" t="e">
        <f>#REF!</f>
        <v>#REF!</v>
      </c>
      <c r="G38" s="180"/>
    </row>
    <row r="39" spans="1:7" s="193" customFormat="1" ht="18.75" customHeight="1">
      <c r="A39" s="180" t="s">
        <v>285</v>
      </c>
      <c r="B39" s="181" t="s">
        <v>281</v>
      </c>
      <c r="C39" s="181"/>
      <c r="D39" s="180" t="s">
        <v>263</v>
      </c>
      <c r="E39" s="181"/>
      <c r="F39" s="182" t="e">
        <f>#REF!</f>
        <v>#REF!</v>
      </c>
      <c r="G39" s="180"/>
    </row>
    <row r="41" spans="1:7" ht="18.75" customHeight="1">
      <c r="A41" s="1527" t="s">
        <v>407</v>
      </c>
      <c r="B41" s="1527"/>
      <c r="C41" s="1527"/>
      <c r="D41" s="173"/>
      <c r="E41" s="173"/>
    </row>
    <row r="42" spans="1:7">
      <c r="A42" s="1" t="s">
        <v>17</v>
      </c>
      <c r="B42" s="1" t="s">
        <v>408</v>
      </c>
      <c r="C42" s="76" t="s">
        <v>409</v>
      </c>
      <c r="D42" s="1"/>
      <c r="E42" s="76"/>
    </row>
    <row r="43" spans="1:7" s="146" customFormat="1">
      <c r="A43" s="143" t="s">
        <v>50</v>
      </c>
      <c r="B43" s="144" t="s">
        <v>404</v>
      </c>
      <c r="C43" s="145">
        <f>SUM(C44:C79)</f>
        <v>63.5</v>
      </c>
      <c r="D43" s="144"/>
      <c r="E43" s="145"/>
      <c r="G43" s="147"/>
    </row>
    <row r="44" spans="1:7">
      <c r="A44" s="160">
        <v>1</v>
      </c>
      <c r="B44" s="161" t="s">
        <v>169</v>
      </c>
      <c r="C44" s="162">
        <v>2</v>
      </c>
      <c r="D44" s="74"/>
      <c r="E44" s="77"/>
    </row>
    <row r="45" spans="1:7">
      <c r="A45" s="163">
        <v>2</v>
      </c>
      <c r="B45" s="164" t="s">
        <v>304</v>
      </c>
      <c r="C45" s="165">
        <v>3</v>
      </c>
      <c r="D45" s="78"/>
      <c r="E45" s="79"/>
    </row>
    <row r="46" spans="1:7">
      <c r="A46" s="163">
        <v>3</v>
      </c>
      <c r="B46" s="164" t="s">
        <v>171</v>
      </c>
      <c r="C46" s="165">
        <v>2</v>
      </c>
      <c r="D46" s="78"/>
      <c r="E46" s="79"/>
    </row>
    <row r="47" spans="1:7">
      <c r="A47" s="163">
        <v>4</v>
      </c>
      <c r="B47" s="164" t="s">
        <v>172</v>
      </c>
      <c r="C47" s="165">
        <v>2</v>
      </c>
      <c r="D47" s="78"/>
      <c r="E47" s="79"/>
    </row>
    <row r="48" spans="1:7">
      <c r="A48" s="163">
        <v>5</v>
      </c>
      <c r="B48" s="164" t="s">
        <v>307</v>
      </c>
      <c r="C48" s="165">
        <v>6</v>
      </c>
      <c r="D48" s="78"/>
      <c r="E48" s="79"/>
    </row>
    <row r="49" spans="1:5" ht="50.25" customHeight="1">
      <c r="A49" s="163">
        <v>6</v>
      </c>
      <c r="B49" s="164" t="s">
        <v>179</v>
      </c>
      <c r="C49" s="165">
        <v>4.5</v>
      </c>
      <c r="D49" s="78"/>
      <c r="E49" s="79"/>
    </row>
    <row r="50" spans="1:5">
      <c r="A50" s="163">
        <v>7</v>
      </c>
      <c r="B50" s="164" t="s">
        <v>22</v>
      </c>
      <c r="C50" s="165">
        <v>1.5</v>
      </c>
      <c r="D50" s="78"/>
      <c r="E50" s="79"/>
    </row>
    <row r="51" spans="1:5">
      <c r="A51" s="163">
        <v>8</v>
      </c>
      <c r="B51" s="164" t="s">
        <v>184</v>
      </c>
      <c r="C51" s="165">
        <v>1</v>
      </c>
      <c r="D51" s="78"/>
      <c r="E51" s="79"/>
    </row>
    <row r="52" spans="1:5">
      <c r="A52" s="163">
        <v>9</v>
      </c>
      <c r="B52" s="172" t="s">
        <v>185</v>
      </c>
      <c r="C52" s="166">
        <v>1</v>
      </c>
      <c r="D52" s="78"/>
      <c r="E52" s="83"/>
    </row>
    <row r="53" spans="1:5">
      <c r="A53" s="163">
        <v>10</v>
      </c>
      <c r="B53" s="164" t="s">
        <v>186</v>
      </c>
      <c r="C53" s="165">
        <v>1</v>
      </c>
      <c r="D53" s="78"/>
      <c r="E53" s="79"/>
    </row>
    <row r="54" spans="1:5">
      <c r="A54" s="163">
        <v>11</v>
      </c>
      <c r="B54" s="164" t="s">
        <v>188</v>
      </c>
      <c r="C54" s="165">
        <v>1</v>
      </c>
      <c r="D54" s="78"/>
      <c r="E54" s="79"/>
    </row>
    <row r="55" spans="1:5">
      <c r="A55" s="163">
        <v>12</v>
      </c>
      <c r="B55" s="164" t="s">
        <v>311</v>
      </c>
      <c r="C55" s="165">
        <v>1</v>
      </c>
      <c r="D55" s="78"/>
      <c r="E55" s="79"/>
    </row>
    <row r="56" spans="1:5">
      <c r="A56" s="163">
        <v>13</v>
      </c>
      <c r="B56" s="164" t="s">
        <v>312</v>
      </c>
      <c r="C56" s="166">
        <v>1</v>
      </c>
      <c r="D56" s="78"/>
      <c r="E56" s="83"/>
    </row>
    <row r="57" spans="1:5">
      <c r="A57" s="163">
        <v>14</v>
      </c>
      <c r="B57" s="164" t="s">
        <v>306</v>
      </c>
      <c r="C57" s="165">
        <v>1</v>
      </c>
      <c r="D57" s="78"/>
      <c r="E57" s="79"/>
    </row>
    <row r="58" spans="1:5">
      <c r="A58" s="163">
        <v>15</v>
      </c>
      <c r="B58" s="164" t="s">
        <v>193</v>
      </c>
      <c r="C58" s="165">
        <v>1</v>
      </c>
      <c r="D58" s="78"/>
      <c r="E58" s="79"/>
    </row>
    <row r="59" spans="1:5">
      <c r="A59" s="163">
        <v>16</v>
      </c>
      <c r="B59" s="164" t="s">
        <v>194</v>
      </c>
      <c r="C59" s="165">
        <v>2</v>
      </c>
      <c r="D59" s="78"/>
      <c r="E59" s="79"/>
    </row>
    <row r="60" spans="1:5">
      <c r="A60" s="163">
        <v>17</v>
      </c>
      <c r="B60" s="164" t="s">
        <v>195</v>
      </c>
      <c r="C60" s="165">
        <v>1</v>
      </c>
      <c r="D60" s="80"/>
      <c r="E60" s="79"/>
    </row>
    <row r="61" spans="1:5">
      <c r="A61" s="163">
        <v>18</v>
      </c>
      <c r="B61" s="164" t="s">
        <v>196</v>
      </c>
      <c r="C61" s="165">
        <v>1</v>
      </c>
      <c r="D61" s="78"/>
      <c r="E61" s="79"/>
    </row>
    <row r="62" spans="1:5">
      <c r="A62" s="163">
        <v>19</v>
      </c>
      <c r="B62" s="164" t="s">
        <v>197</v>
      </c>
      <c r="C62" s="165">
        <v>2</v>
      </c>
      <c r="D62" s="78"/>
      <c r="E62" s="79"/>
    </row>
    <row r="63" spans="1:5">
      <c r="A63" s="163">
        <v>20</v>
      </c>
      <c r="B63" s="164" t="s">
        <v>315</v>
      </c>
      <c r="C63" s="165">
        <v>1</v>
      </c>
      <c r="D63" s="78"/>
      <c r="E63" s="79"/>
    </row>
    <row r="64" spans="1:5">
      <c r="A64" s="163">
        <v>21</v>
      </c>
      <c r="B64" s="164" t="s">
        <v>198</v>
      </c>
      <c r="C64" s="165">
        <v>1</v>
      </c>
      <c r="D64" s="78"/>
      <c r="E64" s="79"/>
    </row>
    <row r="65" spans="1:7">
      <c r="A65" s="163">
        <v>22</v>
      </c>
      <c r="B65" s="164" t="s">
        <v>201</v>
      </c>
      <c r="C65" s="165">
        <v>1</v>
      </c>
      <c r="D65" s="78"/>
      <c r="E65" s="79"/>
    </row>
    <row r="66" spans="1:7">
      <c r="A66" s="163">
        <v>23</v>
      </c>
      <c r="B66" s="164" t="s">
        <v>202</v>
      </c>
      <c r="C66" s="165">
        <v>1</v>
      </c>
      <c r="D66" s="78"/>
      <c r="E66" s="79"/>
    </row>
    <row r="67" spans="1:7">
      <c r="A67" s="163">
        <v>24</v>
      </c>
      <c r="B67" s="164" t="s">
        <v>305</v>
      </c>
      <c r="C67" s="165">
        <v>2</v>
      </c>
      <c r="D67" s="78"/>
      <c r="E67" s="79"/>
    </row>
    <row r="68" spans="1:7">
      <c r="A68" s="163">
        <v>25</v>
      </c>
      <c r="B68" s="164" t="s">
        <v>207</v>
      </c>
      <c r="C68" s="165">
        <v>2</v>
      </c>
      <c r="D68" s="78"/>
      <c r="E68" s="79"/>
    </row>
    <row r="69" spans="1:7">
      <c r="A69" s="163">
        <v>26</v>
      </c>
      <c r="B69" s="164" t="s">
        <v>208</v>
      </c>
      <c r="C69" s="165">
        <v>2</v>
      </c>
      <c r="D69" s="78"/>
      <c r="E69" s="79"/>
    </row>
    <row r="70" spans="1:7">
      <c r="A70" s="163">
        <v>27</v>
      </c>
      <c r="B70" s="164" t="s">
        <v>209</v>
      </c>
      <c r="C70" s="165">
        <v>2</v>
      </c>
      <c r="D70" s="78"/>
      <c r="E70" s="79"/>
    </row>
    <row r="71" spans="1:7">
      <c r="A71" s="163">
        <v>28</v>
      </c>
      <c r="B71" s="164" t="s">
        <v>139</v>
      </c>
      <c r="C71" s="165">
        <v>1</v>
      </c>
      <c r="D71" s="78"/>
      <c r="E71" s="79"/>
    </row>
    <row r="72" spans="1:7">
      <c r="A72" s="163">
        <v>29</v>
      </c>
      <c r="B72" s="164" t="s">
        <v>210</v>
      </c>
      <c r="C72" s="165">
        <v>1</v>
      </c>
      <c r="D72" s="78"/>
      <c r="E72" s="79"/>
    </row>
    <row r="73" spans="1:7">
      <c r="A73" s="163">
        <v>30</v>
      </c>
      <c r="B73" s="164" t="s">
        <v>211</v>
      </c>
      <c r="C73" s="165">
        <v>1</v>
      </c>
      <c r="D73" s="78"/>
      <c r="E73" s="79"/>
    </row>
    <row r="74" spans="1:7">
      <c r="A74" s="163">
        <v>31</v>
      </c>
      <c r="B74" s="164" t="s">
        <v>140</v>
      </c>
      <c r="C74" s="165">
        <v>1</v>
      </c>
      <c r="D74" s="78"/>
      <c r="E74" s="79"/>
    </row>
    <row r="75" spans="1:7">
      <c r="A75" s="163">
        <v>32</v>
      </c>
      <c r="B75" s="164" t="s">
        <v>137</v>
      </c>
      <c r="C75" s="165">
        <v>3</v>
      </c>
      <c r="D75" s="78"/>
      <c r="E75" s="79"/>
    </row>
    <row r="76" spans="1:7">
      <c r="A76" s="163">
        <v>33</v>
      </c>
      <c r="B76" s="164" t="s">
        <v>138</v>
      </c>
      <c r="C76" s="165">
        <v>1</v>
      </c>
      <c r="D76" s="78"/>
      <c r="E76" s="79"/>
    </row>
    <row r="77" spans="1:7">
      <c r="A77" s="163">
        <v>34</v>
      </c>
      <c r="B77" s="164" t="s">
        <v>141</v>
      </c>
      <c r="C77" s="165">
        <v>2</v>
      </c>
      <c r="D77" s="78"/>
      <c r="E77" s="79"/>
    </row>
    <row r="78" spans="1:7">
      <c r="A78" s="163">
        <v>35</v>
      </c>
      <c r="B78" s="164" t="s">
        <v>212</v>
      </c>
      <c r="C78" s="165">
        <v>2</v>
      </c>
      <c r="D78" s="75"/>
      <c r="E78" s="81"/>
    </row>
    <row r="79" spans="1:7">
      <c r="A79" s="167">
        <v>36</v>
      </c>
      <c r="B79" s="168" t="s">
        <v>181</v>
      </c>
      <c r="C79" s="169">
        <v>4.5</v>
      </c>
      <c r="D79" s="170"/>
      <c r="E79" s="171"/>
    </row>
    <row r="80" spans="1:7" s="96" customFormat="1" ht="36.75" customHeight="1">
      <c r="A80" s="139" t="s">
        <v>52</v>
      </c>
      <c r="B80" s="140" t="s">
        <v>405</v>
      </c>
      <c r="C80" s="141">
        <f>SUM(C81:C96)</f>
        <v>22.850000000000005</v>
      </c>
      <c r="D80" s="140"/>
      <c r="E80" s="141"/>
      <c r="G80" s="142"/>
    </row>
    <row r="81" spans="1:5">
      <c r="A81" s="160">
        <v>1</v>
      </c>
      <c r="B81" s="161" t="s">
        <v>166</v>
      </c>
      <c r="C81" s="162">
        <v>4.5</v>
      </c>
      <c r="D81" s="74"/>
      <c r="E81" s="77"/>
    </row>
    <row r="82" spans="1:5">
      <c r="A82" s="163">
        <v>2</v>
      </c>
      <c r="B82" s="164" t="s">
        <v>170</v>
      </c>
      <c r="C82" s="165">
        <v>2.74</v>
      </c>
      <c r="D82" s="78"/>
      <c r="E82" s="138"/>
    </row>
    <row r="83" spans="1:5">
      <c r="A83" s="163">
        <v>3</v>
      </c>
      <c r="B83" s="164" t="s">
        <v>30</v>
      </c>
      <c r="C83" s="165">
        <v>1.9</v>
      </c>
      <c r="D83" s="78"/>
      <c r="E83" s="138"/>
    </row>
    <row r="84" spans="1:5">
      <c r="A84" s="163">
        <v>4</v>
      </c>
      <c r="B84" s="164" t="s">
        <v>309</v>
      </c>
      <c r="C84" s="165">
        <v>0.75</v>
      </c>
      <c r="D84" s="78"/>
      <c r="E84" s="79"/>
    </row>
    <row r="85" spans="1:5">
      <c r="A85" s="163">
        <v>5</v>
      </c>
      <c r="B85" s="164" t="s">
        <v>187</v>
      </c>
      <c r="C85" s="165">
        <v>0.96</v>
      </c>
      <c r="D85" s="78"/>
      <c r="E85" s="79"/>
    </row>
    <row r="86" spans="1:5">
      <c r="A86" s="163">
        <v>6</v>
      </c>
      <c r="B86" s="164" t="s">
        <v>310</v>
      </c>
      <c r="C86" s="166">
        <v>0.97</v>
      </c>
      <c r="D86" s="78"/>
      <c r="E86" s="83"/>
    </row>
    <row r="87" spans="1:5">
      <c r="A87" s="163">
        <v>7</v>
      </c>
      <c r="B87" s="164" t="s">
        <v>313</v>
      </c>
      <c r="C87" s="165">
        <v>0.97</v>
      </c>
      <c r="D87" s="154"/>
      <c r="E87" s="83"/>
    </row>
    <row r="88" spans="1:5">
      <c r="A88" s="163">
        <v>8</v>
      </c>
      <c r="B88" s="164" t="s">
        <v>190</v>
      </c>
      <c r="C88" s="165">
        <v>1.5</v>
      </c>
      <c r="D88" s="78"/>
      <c r="E88" s="79"/>
    </row>
    <row r="89" spans="1:5">
      <c r="A89" s="163">
        <v>9</v>
      </c>
      <c r="B89" s="164" t="s">
        <v>364</v>
      </c>
      <c r="C89" s="165">
        <v>1</v>
      </c>
      <c r="D89" s="78"/>
      <c r="E89" s="138"/>
    </row>
    <row r="90" spans="1:5">
      <c r="A90" s="163">
        <v>10</v>
      </c>
      <c r="B90" s="164" t="s">
        <v>191</v>
      </c>
      <c r="C90" s="165">
        <v>0.78</v>
      </c>
      <c r="D90" s="78"/>
      <c r="E90" s="138"/>
    </row>
    <row r="91" spans="1:5">
      <c r="A91" s="163">
        <v>11</v>
      </c>
      <c r="B91" s="164" t="s">
        <v>189</v>
      </c>
      <c r="C91" s="165">
        <v>0.88</v>
      </c>
      <c r="D91" s="78"/>
      <c r="E91" s="138"/>
    </row>
    <row r="92" spans="1:5">
      <c r="A92" s="163">
        <v>12</v>
      </c>
      <c r="B92" s="164" t="s">
        <v>192</v>
      </c>
      <c r="C92" s="165">
        <v>0.89</v>
      </c>
      <c r="D92" s="78"/>
      <c r="E92" s="138"/>
    </row>
    <row r="93" spans="1:5">
      <c r="A93" s="163">
        <v>13</v>
      </c>
      <c r="B93" s="164" t="s">
        <v>200</v>
      </c>
      <c r="C93" s="165">
        <v>0.92</v>
      </c>
      <c r="D93" s="78"/>
      <c r="E93" s="79"/>
    </row>
    <row r="94" spans="1:5">
      <c r="A94" s="163">
        <v>14</v>
      </c>
      <c r="B94" s="164" t="s">
        <v>203</v>
      </c>
      <c r="C94" s="165">
        <v>0.75</v>
      </c>
      <c r="D94" s="78"/>
      <c r="E94" s="79"/>
    </row>
    <row r="95" spans="1:5">
      <c r="A95" s="163">
        <v>15</v>
      </c>
      <c r="B95" s="164" t="s">
        <v>205</v>
      </c>
      <c r="C95" s="165">
        <v>1.5</v>
      </c>
      <c r="D95" s="78"/>
      <c r="E95" s="79"/>
    </row>
    <row r="96" spans="1:5">
      <c r="A96" s="167">
        <v>16</v>
      </c>
      <c r="B96" s="168" t="s">
        <v>206</v>
      </c>
      <c r="C96" s="169">
        <v>1.84</v>
      </c>
      <c r="D96" s="75"/>
      <c r="E96" s="81"/>
    </row>
    <row r="97" spans="1:7" s="151" customFormat="1">
      <c r="A97" s="148" t="s">
        <v>13</v>
      </c>
      <c r="B97" s="158" t="s">
        <v>406</v>
      </c>
      <c r="C97" s="159">
        <f>SUM(C98:C104)</f>
        <v>0</v>
      </c>
      <c r="D97" s="149"/>
      <c r="E97" s="150"/>
      <c r="G97" s="152"/>
    </row>
    <row r="98" spans="1:7">
      <c r="A98" s="160">
        <v>1</v>
      </c>
      <c r="B98" s="161" t="s">
        <v>173</v>
      </c>
      <c r="C98" s="162">
        <v>0</v>
      </c>
      <c r="D98" s="153"/>
      <c r="E98" s="82"/>
    </row>
    <row r="99" spans="1:7">
      <c r="A99" s="163">
        <v>2</v>
      </c>
      <c r="B99" s="164" t="s">
        <v>308</v>
      </c>
      <c r="C99" s="165">
        <v>0</v>
      </c>
      <c r="D99" s="154"/>
      <c r="E99" s="83"/>
    </row>
    <row r="100" spans="1:7">
      <c r="A100" s="163">
        <v>3</v>
      </c>
      <c r="B100" s="164" t="s">
        <v>183</v>
      </c>
      <c r="C100" s="165">
        <v>0</v>
      </c>
      <c r="D100" s="155"/>
      <c r="E100" s="138"/>
    </row>
    <row r="101" spans="1:7">
      <c r="A101" s="163">
        <v>4</v>
      </c>
      <c r="B101" s="164" t="s">
        <v>314</v>
      </c>
      <c r="C101" s="165">
        <v>0</v>
      </c>
      <c r="D101" s="154"/>
      <c r="E101" s="83"/>
    </row>
    <row r="102" spans="1:7">
      <c r="A102" s="163">
        <v>5</v>
      </c>
      <c r="B102" s="164" t="s">
        <v>199</v>
      </c>
      <c r="C102" s="165">
        <v>0</v>
      </c>
      <c r="D102" s="154"/>
      <c r="E102" s="83"/>
    </row>
    <row r="103" spans="1:7">
      <c r="A103" s="163">
        <v>6</v>
      </c>
      <c r="B103" s="164" t="s">
        <v>204</v>
      </c>
      <c r="C103" s="165">
        <v>0</v>
      </c>
      <c r="D103" s="154"/>
      <c r="E103" s="83"/>
    </row>
    <row r="104" spans="1:7">
      <c r="A104" s="163">
        <v>7</v>
      </c>
      <c r="B104" s="168" t="s">
        <v>316</v>
      </c>
      <c r="C104" s="169">
        <v>0</v>
      </c>
      <c r="D104" s="156"/>
      <c r="E104" s="84"/>
    </row>
    <row r="105" spans="1:7">
      <c r="A105" s="1528" t="s">
        <v>228</v>
      </c>
      <c r="B105" s="1529"/>
      <c r="C105" s="157">
        <f>C43+C80</f>
        <v>86.350000000000009</v>
      </c>
      <c r="D105" s="1"/>
      <c r="E105" s="73"/>
    </row>
  </sheetData>
  <mergeCells count="16">
    <mergeCell ref="A41:C41"/>
    <mergeCell ref="A105:B105"/>
    <mergeCell ref="A2:G2"/>
    <mergeCell ref="B11:C11"/>
    <mergeCell ref="B9:C9"/>
    <mergeCell ref="B10:C10"/>
    <mergeCell ref="B7:C7"/>
    <mergeCell ref="B8:C8"/>
    <mergeCell ref="B12:C12"/>
    <mergeCell ref="B13:C13"/>
    <mergeCell ref="G4:G5"/>
    <mergeCell ref="A6:B6"/>
    <mergeCell ref="C4:D4"/>
    <mergeCell ref="E4:F4"/>
    <mergeCell ref="B4:B5"/>
    <mergeCell ref="A4:A5"/>
  </mergeCells>
  <phoneticPr fontId="13" type="noConversion"/>
  <pageMargins left="0.4" right="0.27" top="0.28000000000000003" bottom="0.31" header="0.3" footer="0.3"/>
  <pageSetup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F63"/>
  <sheetViews>
    <sheetView topLeftCell="A5" zoomScale="85" zoomScaleNormal="85" zoomScaleSheetLayoutView="100" workbookViewId="0">
      <selection activeCell="I15" sqref="I15"/>
    </sheetView>
  </sheetViews>
  <sheetFormatPr defaultColWidth="9.1796875" defaultRowHeight="16.5"/>
  <cols>
    <col min="1" max="1" width="4.54296875" style="11" bestFit="1" customWidth="1"/>
    <col min="2" max="2" width="33.26953125" style="10" bestFit="1" customWidth="1"/>
    <col min="3" max="3" width="20.453125" style="29" bestFit="1" customWidth="1"/>
    <col min="4" max="4" width="18" style="228" customWidth="1"/>
    <col min="5" max="5" width="21" style="228" bestFit="1" customWidth="1"/>
    <col min="6" max="6" width="32.81640625" style="228" customWidth="1"/>
    <col min="7" max="16384" width="9.1796875" style="10"/>
  </cols>
  <sheetData>
    <row r="1" spans="1:6" ht="16.5" customHeight="1">
      <c r="A1" s="1558" t="s">
        <v>707</v>
      </c>
      <c r="B1" s="1558"/>
      <c r="C1" s="1558"/>
      <c r="D1" s="1558" t="s">
        <v>219</v>
      </c>
      <c r="E1" s="1558"/>
      <c r="F1" s="1558"/>
    </row>
    <row r="2" spans="1:6" ht="16.5" customHeight="1">
      <c r="A2" s="1561" t="s">
        <v>971</v>
      </c>
      <c r="B2" s="1561"/>
      <c r="C2" s="1561"/>
      <c r="D2" s="1561" t="s">
        <v>220</v>
      </c>
      <c r="E2" s="1561"/>
      <c r="F2" s="1561"/>
    </row>
    <row r="3" spans="1:6" ht="12.65" customHeight="1">
      <c r="A3" s="2"/>
      <c r="B3" s="2"/>
      <c r="C3" s="2"/>
      <c r="D3" s="1562"/>
      <c r="E3" s="1562"/>
      <c r="F3" s="1562"/>
    </row>
    <row r="4" spans="1:6" s="227" customFormat="1">
      <c r="A4" s="1558" t="s">
        <v>1004</v>
      </c>
      <c r="B4" s="1558"/>
      <c r="C4" s="1558"/>
      <c r="D4" s="1558"/>
      <c r="E4" s="1558"/>
      <c r="F4" s="1558"/>
    </row>
    <row r="5" spans="1:6">
      <c r="A5" s="1562" t="s">
        <v>1054</v>
      </c>
      <c r="B5" s="1562"/>
      <c r="C5" s="1562"/>
      <c r="D5" s="1562"/>
      <c r="E5" s="1562"/>
      <c r="F5" s="1562"/>
    </row>
    <row r="6" spans="1:6">
      <c r="A6" s="53"/>
      <c r="B6" s="53"/>
      <c r="C6" s="53"/>
      <c r="D6" s="53"/>
      <c r="E6" s="53"/>
      <c r="F6" s="53"/>
    </row>
    <row r="7" spans="1:6" s="352" customFormat="1">
      <c r="A7" s="352" t="s">
        <v>56</v>
      </c>
      <c r="B7" s="1493" t="s">
        <v>769</v>
      </c>
    </row>
    <row r="8" spans="1:6" ht="6" customHeight="1">
      <c r="A8" s="206"/>
      <c r="B8" s="206"/>
      <c r="C8" s="206"/>
      <c r="D8" s="206"/>
      <c r="E8" s="206"/>
      <c r="F8" s="206"/>
    </row>
    <row r="9" spans="1:6" ht="37.5" customHeight="1">
      <c r="A9" s="1" t="s">
        <v>55</v>
      </c>
      <c r="B9" s="1" t="s">
        <v>85</v>
      </c>
      <c r="C9" s="19" t="s">
        <v>43</v>
      </c>
      <c r="D9" s="1" t="s">
        <v>126</v>
      </c>
      <c r="E9" s="1" t="s">
        <v>12</v>
      </c>
      <c r="F9" s="63" t="s">
        <v>15</v>
      </c>
    </row>
    <row r="10" spans="1:6" ht="19.899999999999999" customHeight="1">
      <c r="A10" s="22">
        <v>1</v>
      </c>
      <c r="B10" s="14" t="s">
        <v>1035</v>
      </c>
      <c r="C10" s="381"/>
      <c r="D10" s="381"/>
      <c r="E10" s="118"/>
      <c r="F10" s="267"/>
    </row>
    <row r="11" spans="1:6">
      <c r="C11" s="382"/>
      <c r="D11" s="382"/>
      <c r="E11" s="98"/>
      <c r="F11" s="383"/>
    </row>
    <row r="12" spans="1:6" s="12" customFormat="1" ht="19.899999999999999" customHeight="1">
      <c r="A12" s="2" t="s">
        <v>59</v>
      </c>
      <c r="B12" s="12" t="s">
        <v>345</v>
      </c>
      <c r="C12" s="652"/>
      <c r="D12" s="652"/>
      <c r="E12" s="31"/>
      <c r="F12" s="653"/>
    </row>
    <row r="13" spans="1:6" ht="6" customHeight="1">
      <c r="C13" s="382"/>
      <c r="D13" s="382"/>
      <c r="E13" s="98"/>
      <c r="F13" s="383"/>
    </row>
    <row r="14" spans="1:6" s="12" customFormat="1" ht="22.9" customHeight="1">
      <c r="A14" s="1" t="s">
        <v>55</v>
      </c>
      <c r="B14" s="1" t="s">
        <v>42</v>
      </c>
      <c r="C14" s="422" t="s">
        <v>7</v>
      </c>
      <c r="D14" s="1620" t="s">
        <v>886</v>
      </c>
      <c r="E14" s="1620"/>
      <c r="F14" s="19" t="s">
        <v>15</v>
      </c>
    </row>
    <row r="15" spans="1:6" ht="20.5" customHeight="1">
      <c r="A15" s="22">
        <v>1</v>
      </c>
      <c r="B15" s="55" t="s">
        <v>1036</v>
      </c>
      <c r="C15" s="381" t="s">
        <v>8</v>
      </c>
      <c r="D15" s="1621">
        <f>'[3]1. Tong hop DT DS '!H10</f>
        <v>0</v>
      </c>
      <c r="E15" s="1621"/>
      <c r="F15" s="267"/>
    </row>
    <row r="16" spans="1:6" ht="36" customHeight="1">
      <c r="A16" s="22">
        <v>2</v>
      </c>
      <c r="B16" s="55" t="s">
        <v>767</v>
      </c>
      <c r="C16" s="381" t="s">
        <v>768</v>
      </c>
      <c r="D16" s="1622">
        <f>C10/10000</f>
        <v>0</v>
      </c>
      <c r="E16" s="1622"/>
      <c r="F16" s="654"/>
    </row>
    <row r="17" spans="1:6">
      <c r="C17" s="382"/>
      <c r="D17" s="382"/>
      <c r="E17" s="98"/>
      <c r="F17" s="383"/>
    </row>
    <row r="18" spans="1:6" ht="18" customHeight="1">
      <c r="A18" s="1541" t="s">
        <v>358</v>
      </c>
      <c r="B18" s="1541"/>
      <c r="C18" s="1541"/>
      <c r="D18" s="1618" t="s">
        <v>1023</v>
      </c>
      <c r="E18" s="1619"/>
      <c r="F18" s="1619"/>
    </row>
    <row r="19" spans="1:6" s="475" customFormat="1">
      <c r="A19" s="1617" t="s">
        <v>1056</v>
      </c>
      <c r="B19" s="1617"/>
      <c r="C19" s="1617"/>
      <c r="D19" s="1541" t="s">
        <v>837</v>
      </c>
      <c r="E19" s="1541"/>
      <c r="F19" s="1541"/>
    </row>
    <row r="20" spans="1:6" s="475" customFormat="1">
      <c r="A20" s="1617" t="s">
        <v>715</v>
      </c>
      <c r="B20" s="1617"/>
      <c r="C20" s="1617"/>
      <c r="D20" s="1541" t="s">
        <v>709</v>
      </c>
      <c r="E20" s="1541"/>
      <c r="F20" s="1541"/>
    </row>
    <row r="21" spans="1:6" s="475" customFormat="1">
      <c r="F21" s="6"/>
    </row>
    <row r="22" spans="1:6" s="475" customFormat="1">
      <c r="B22" s="306"/>
      <c r="F22" s="6"/>
    </row>
    <row r="23" spans="1:6" s="475" customFormat="1">
      <c r="B23" s="306"/>
      <c r="F23" s="6"/>
    </row>
    <row r="24" spans="1:6" s="475" customFormat="1">
      <c r="B24" s="306"/>
      <c r="F24" s="6"/>
    </row>
    <row r="25" spans="1:6" s="475" customFormat="1">
      <c r="B25" s="306"/>
      <c r="F25" s="6"/>
    </row>
    <row r="26" spans="1:6" s="475" customFormat="1">
      <c r="B26" s="306"/>
      <c r="F26" s="6"/>
    </row>
    <row r="27" spans="1:6">
      <c r="C27" s="28"/>
    </row>
    <row r="28" spans="1:6">
      <c r="C28" s="28"/>
    </row>
    <row r="29" spans="1:6">
      <c r="C29" s="28"/>
    </row>
    <row r="30" spans="1:6">
      <c r="C30" s="28"/>
    </row>
    <row r="31" spans="1:6">
      <c r="C31" s="28"/>
    </row>
    <row r="32" spans="1:6">
      <c r="C32" s="28"/>
    </row>
    <row r="33" spans="3:3">
      <c r="C33" s="28"/>
    </row>
    <row r="34" spans="3:3">
      <c r="C34" s="28"/>
    </row>
    <row r="35" spans="3:3">
      <c r="C35" s="28"/>
    </row>
    <row r="36" spans="3:3">
      <c r="C36" s="28"/>
    </row>
    <row r="37" spans="3:3">
      <c r="C37" s="28"/>
    </row>
    <row r="38" spans="3:3">
      <c r="C38" s="28"/>
    </row>
    <row r="39" spans="3:3">
      <c r="C39" s="28"/>
    </row>
    <row r="40" spans="3:3">
      <c r="C40" s="28"/>
    </row>
    <row r="41" spans="3:3">
      <c r="C41" s="28"/>
    </row>
    <row r="42" spans="3:3">
      <c r="C42" s="28"/>
    </row>
    <row r="43" spans="3:3">
      <c r="C43" s="28"/>
    </row>
    <row r="44" spans="3:3">
      <c r="C44" s="28"/>
    </row>
    <row r="45" spans="3:3">
      <c r="C45" s="28"/>
    </row>
    <row r="46" spans="3:3">
      <c r="C46" s="28"/>
    </row>
    <row r="47" spans="3:3">
      <c r="C47" s="28"/>
    </row>
    <row r="48" spans="3:3">
      <c r="C48" s="28"/>
    </row>
    <row r="49" spans="1:3">
      <c r="C49" s="28"/>
    </row>
    <row r="50" spans="1:3">
      <c r="C50" s="28"/>
    </row>
    <row r="51" spans="1:3">
      <c r="C51" s="28"/>
    </row>
    <row r="52" spans="1:3">
      <c r="C52" s="28"/>
    </row>
    <row r="53" spans="1:3">
      <c r="C53" s="28"/>
    </row>
    <row r="54" spans="1:3">
      <c r="C54" s="28"/>
    </row>
    <row r="55" spans="1:3">
      <c r="C55" s="28"/>
    </row>
    <row r="56" spans="1:3">
      <c r="C56" s="28"/>
    </row>
    <row r="57" spans="1:3">
      <c r="C57" s="28"/>
    </row>
    <row r="58" spans="1:3">
      <c r="C58" s="28"/>
    </row>
    <row r="59" spans="1:3">
      <c r="C59" s="28"/>
    </row>
    <row r="60" spans="1:3" ht="165">
      <c r="B60" s="1509" t="s">
        <v>1048</v>
      </c>
      <c r="C60" s="28"/>
    </row>
    <row r="61" spans="1:3">
      <c r="A61" s="2"/>
      <c r="C61" s="28"/>
    </row>
    <row r="62" spans="1:3">
      <c r="C62" s="28"/>
    </row>
    <row r="63" spans="1:3">
      <c r="A63" s="2"/>
      <c r="C63" s="28"/>
    </row>
  </sheetData>
  <customSheetViews>
    <customSheetView guid="{97C2BE0D-857A-4ECB-AD95-4A3087C923B3}" showRuler="0">
      <selection activeCell="C32" sqref="C32"/>
      <pageMargins left="0.85" right="0.28999999999999998" top="0.78" bottom="0.85" header="0.5" footer="0.5"/>
      <pageSetup scale="90" orientation="portrait" r:id="rId1"/>
      <headerFooter alignWithMargins="0"/>
    </customSheetView>
  </customSheetViews>
  <mergeCells count="16">
    <mergeCell ref="D3:F3"/>
    <mergeCell ref="D1:F1"/>
    <mergeCell ref="D2:F2"/>
    <mergeCell ref="A1:C1"/>
    <mergeCell ref="A2:C2"/>
    <mergeCell ref="D19:F19"/>
    <mergeCell ref="D20:F20"/>
    <mergeCell ref="A19:C19"/>
    <mergeCell ref="A20:C20"/>
    <mergeCell ref="A4:F4"/>
    <mergeCell ref="A5:F5"/>
    <mergeCell ref="A18:C18"/>
    <mergeCell ref="D18:F18"/>
    <mergeCell ref="D14:E14"/>
    <mergeCell ref="D15:E15"/>
    <mergeCell ref="D16:E16"/>
  </mergeCells>
  <phoneticPr fontId="13" type="noConversion"/>
  <printOptions horizontalCentered="1"/>
  <pageMargins left="0.19685039370078741" right="0.19685039370078741" top="0.78740157480314965" bottom="0.78740157480314965" header="0" footer="0"/>
  <pageSetup paperSize="9" scale="8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T62"/>
  <sheetViews>
    <sheetView topLeftCell="A49" zoomScaleNormal="100" zoomScaleSheetLayoutView="85" workbookViewId="0">
      <selection activeCell="V14" sqref="V14"/>
    </sheetView>
  </sheetViews>
  <sheetFormatPr defaultColWidth="9.1796875" defaultRowHeight="13"/>
  <cols>
    <col min="1" max="1" width="6.26953125" style="17" bestFit="1" customWidth="1"/>
    <col min="2" max="2" width="24.26953125" style="17" bestFit="1" customWidth="1"/>
    <col min="3" max="3" width="10.1796875" style="17" bestFit="1" customWidth="1"/>
    <col min="4" max="4" width="11.54296875" style="17" bestFit="1" customWidth="1"/>
    <col min="5" max="5" width="18.1796875" style="17" bestFit="1" customWidth="1"/>
    <col min="6" max="6" width="13" style="17" bestFit="1" customWidth="1"/>
    <col min="7" max="7" width="11.54296875" style="17" bestFit="1" customWidth="1"/>
    <col min="8" max="8" width="18.1796875" style="17" bestFit="1" customWidth="1"/>
    <col min="9" max="9" width="13" style="17" bestFit="1" customWidth="1"/>
    <col min="10" max="10" width="11.54296875" style="17" bestFit="1" customWidth="1"/>
    <col min="11" max="11" width="18.1796875" style="17" bestFit="1" customWidth="1"/>
    <col min="12" max="12" width="13" style="17" bestFit="1" customWidth="1"/>
    <col min="13" max="16384" width="9.1796875" style="17"/>
  </cols>
  <sheetData>
    <row r="1" spans="1:20" ht="16.5" customHeight="1">
      <c r="A1" s="1601" t="s">
        <v>707</v>
      </c>
      <c r="B1" s="1601"/>
      <c r="C1" s="1601"/>
      <c r="D1" s="1601"/>
      <c r="E1" s="1601"/>
      <c r="F1" s="1601"/>
      <c r="G1" s="1601" t="s">
        <v>219</v>
      </c>
      <c r="H1" s="1601"/>
      <c r="I1" s="1601"/>
      <c r="J1" s="1601"/>
      <c r="K1" s="1601"/>
      <c r="L1" s="1601"/>
    </row>
    <row r="2" spans="1:20" ht="16.5" customHeight="1">
      <c r="A2" s="1623" t="s">
        <v>971</v>
      </c>
      <c r="B2" s="1623"/>
      <c r="C2" s="1623"/>
      <c r="D2" s="1623"/>
      <c r="E2" s="1623"/>
      <c r="F2" s="1623"/>
      <c r="G2" s="1602" t="s">
        <v>220</v>
      </c>
      <c r="H2" s="1602"/>
      <c r="I2" s="1602"/>
      <c r="J2" s="1602"/>
      <c r="K2" s="1602"/>
      <c r="L2" s="1602"/>
    </row>
    <row r="3" spans="1:20" ht="16.5">
      <c r="A3" s="90"/>
      <c r="B3" s="90"/>
      <c r="C3" s="110"/>
      <c r="D3" s="110"/>
      <c r="E3" s="110"/>
      <c r="F3" s="110"/>
      <c r="G3" s="110"/>
      <c r="H3" s="1603"/>
      <c r="I3" s="1603"/>
      <c r="J3" s="1603"/>
      <c r="K3" s="1603"/>
      <c r="L3" s="1603"/>
    </row>
    <row r="4" spans="1:20" ht="16.5">
      <c r="A4" s="1601" t="s">
        <v>1003</v>
      </c>
      <c r="B4" s="1601"/>
      <c r="C4" s="1601"/>
      <c r="D4" s="1601"/>
      <c r="E4" s="1601"/>
      <c r="F4" s="1601"/>
      <c r="G4" s="1601"/>
      <c r="H4" s="1601"/>
      <c r="I4" s="1601"/>
      <c r="J4" s="1601"/>
      <c r="K4" s="1601"/>
      <c r="L4" s="1601"/>
    </row>
    <row r="5" spans="1:20" ht="16.5">
      <c r="A5" s="1628" t="s">
        <v>889</v>
      </c>
      <c r="B5" s="1628"/>
      <c r="C5" s="1628"/>
      <c r="D5" s="1628"/>
      <c r="E5" s="1628"/>
      <c r="F5" s="1628"/>
      <c r="G5" s="1628"/>
      <c r="H5" s="1628"/>
      <c r="I5" s="1628"/>
      <c r="J5" s="1628"/>
      <c r="K5" s="1628"/>
      <c r="L5" s="1628"/>
      <c r="M5" s="333"/>
      <c r="N5" s="333"/>
      <c r="O5" s="333"/>
      <c r="P5" s="333"/>
      <c r="Q5" s="333"/>
      <c r="R5" s="333"/>
      <c r="S5" s="333"/>
      <c r="T5" s="333"/>
    </row>
    <row r="6" spans="1:20" ht="16.5">
      <c r="A6" s="305"/>
      <c r="B6" s="318"/>
      <c r="C6" s="318"/>
      <c r="D6" s="318"/>
      <c r="E6" s="318"/>
      <c r="F6" s="318"/>
      <c r="G6" s="318"/>
      <c r="H6" s="318"/>
      <c r="I6" s="318"/>
      <c r="J6" s="318"/>
      <c r="K6" s="318"/>
      <c r="L6" s="318"/>
    </row>
    <row r="7" spans="1:20" ht="35.25" customHeight="1">
      <c r="A7" s="1624" t="s">
        <v>17</v>
      </c>
      <c r="B7" s="1626" t="s">
        <v>98</v>
      </c>
      <c r="C7" s="1627" t="s">
        <v>33</v>
      </c>
      <c r="D7" s="1627" t="s">
        <v>367</v>
      </c>
      <c r="E7" s="1627"/>
      <c r="F7" s="1627"/>
      <c r="G7" s="1627" t="s">
        <v>468</v>
      </c>
      <c r="H7" s="1627"/>
      <c r="I7" s="1627"/>
      <c r="J7" s="1627" t="s">
        <v>888</v>
      </c>
      <c r="K7" s="1627"/>
      <c r="L7" s="1627"/>
    </row>
    <row r="8" spans="1:20" ht="15">
      <c r="A8" s="1625"/>
      <c r="B8" s="1627"/>
      <c r="C8" s="1627"/>
      <c r="D8" s="111" t="s">
        <v>99</v>
      </c>
      <c r="E8" s="111" t="s">
        <v>100</v>
      </c>
      <c r="F8" s="111" t="s">
        <v>16</v>
      </c>
      <c r="G8" s="111" t="s">
        <v>99</v>
      </c>
      <c r="H8" s="111" t="s">
        <v>100</v>
      </c>
      <c r="I8" s="112" t="s">
        <v>16</v>
      </c>
      <c r="J8" s="111" t="s">
        <v>99</v>
      </c>
      <c r="K8" s="111" t="s">
        <v>100</v>
      </c>
      <c r="L8" s="112" t="s">
        <v>16</v>
      </c>
    </row>
    <row r="9" spans="1:20" ht="15">
      <c r="A9" s="320" t="s">
        <v>50</v>
      </c>
      <c r="B9" s="321" t="s">
        <v>101</v>
      </c>
      <c r="C9" s="319"/>
      <c r="D9" s="71"/>
      <c r="E9" s="71"/>
      <c r="F9" s="71"/>
      <c r="G9" s="71"/>
      <c r="H9" s="71"/>
      <c r="I9" s="71"/>
      <c r="J9" s="71"/>
      <c r="K9" s="71"/>
      <c r="L9" s="71"/>
    </row>
    <row r="10" spans="1:20" ht="15.5">
      <c r="A10" s="655" t="s">
        <v>62</v>
      </c>
      <c r="B10" s="656" t="s">
        <v>102</v>
      </c>
      <c r="C10" s="657" t="s">
        <v>103</v>
      </c>
      <c r="D10" s="658"/>
      <c r="E10" s="658"/>
      <c r="F10" s="658"/>
      <c r="G10" s="658"/>
      <c r="H10" s="658"/>
      <c r="I10" s="658"/>
      <c r="J10" s="658"/>
      <c r="K10" s="658"/>
      <c r="L10" s="658"/>
    </row>
    <row r="11" spans="1:20" ht="15.5">
      <c r="A11" s="322" t="s">
        <v>63</v>
      </c>
      <c r="B11" s="323" t="s">
        <v>104</v>
      </c>
      <c r="C11" s="324" t="s">
        <v>105</v>
      </c>
      <c r="D11" s="659"/>
      <c r="E11" s="659"/>
      <c r="F11" s="659"/>
      <c r="G11" s="659"/>
      <c r="H11" s="659"/>
      <c r="I11" s="659"/>
      <c r="J11" s="659"/>
      <c r="K11" s="659"/>
      <c r="L11" s="659"/>
    </row>
    <row r="12" spans="1:20" ht="15.5">
      <c r="A12" s="322" t="s">
        <v>64</v>
      </c>
      <c r="B12" s="323" t="s">
        <v>106</v>
      </c>
      <c r="C12" s="324" t="s">
        <v>8</v>
      </c>
      <c r="D12" s="659"/>
      <c r="E12" s="659"/>
      <c r="F12" s="659"/>
      <c r="G12" s="659"/>
      <c r="H12" s="659"/>
      <c r="I12" s="659"/>
      <c r="J12" s="659"/>
      <c r="K12" s="659"/>
      <c r="L12" s="659"/>
    </row>
    <row r="13" spans="1:20" ht="15.5">
      <c r="A13" s="322" t="s">
        <v>47</v>
      </c>
      <c r="B13" s="323" t="s">
        <v>107</v>
      </c>
      <c r="C13" s="324" t="s">
        <v>108</v>
      </c>
      <c r="D13" s="659"/>
      <c r="E13" s="659"/>
      <c r="F13" s="659"/>
      <c r="G13" s="659"/>
      <c r="H13" s="659"/>
      <c r="I13" s="659"/>
      <c r="J13" s="659"/>
      <c r="K13" s="659"/>
      <c r="L13" s="659"/>
    </row>
    <row r="14" spans="1:20" ht="18.5">
      <c r="A14" s="322" t="s">
        <v>65</v>
      </c>
      <c r="B14" s="323" t="s">
        <v>109</v>
      </c>
      <c r="C14" s="324" t="s">
        <v>887</v>
      </c>
      <c r="D14" s="659"/>
      <c r="E14" s="659"/>
      <c r="F14" s="659"/>
      <c r="G14" s="659"/>
      <c r="H14" s="659"/>
      <c r="I14" s="659"/>
      <c r="J14" s="659"/>
      <c r="K14" s="659"/>
      <c r="L14" s="659"/>
    </row>
    <row r="15" spans="1:20" ht="15.5">
      <c r="A15" s="322" t="s">
        <v>373</v>
      </c>
      <c r="B15" s="323" t="s">
        <v>110</v>
      </c>
      <c r="C15" s="324" t="s">
        <v>111</v>
      </c>
      <c r="D15" s="325"/>
      <c r="E15" s="325"/>
      <c r="F15" s="325"/>
      <c r="G15" s="325"/>
      <c r="H15" s="325"/>
      <c r="I15" s="325"/>
      <c r="J15" s="325"/>
      <c r="K15" s="325"/>
      <c r="L15" s="325"/>
    </row>
    <row r="16" spans="1:20" ht="15.5">
      <c r="A16" s="322" t="s">
        <v>374</v>
      </c>
      <c r="B16" s="323" t="s">
        <v>112</v>
      </c>
      <c r="C16" s="324" t="s">
        <v>111</v>
      </c>
      <c r="D16" s="659"/>
      <c r="E16" s="659"/>
      <c r="F16" s="659"/>
      <c r="G16" s="659"/>
      <c r="H16" s="659"/>
      <c r="I16" s="659"/>
      <c r="J16" s="659"/>
      <c r="K16" s="659"/>
      <c r="L16" s="659"/>
    </row>
    <row r="17" spans="1:12" ht="15.5">
      <c r="A17" s="322" t="s">
        <v>375</v>
      </c>
      <c r="B17" s="323" t="s">
        <v>113</v>
      </c>
      <c r="C17" s="324" t="s">
        <v>111</v>
      </c>
      <c r="D17" s="659"/>
      <c r="E17" s="659"/>
      <c r="F17" s="659"/>
      <c r="G17" s="659"/>
      <c r="H17" s="659"/>
      <c r="I17" s="659"/>
      <c r="J17" s="659"/>
      <c r="K17" s="659"/>
      <c r="L17" s="659"/>
    </row>
    <row r="18" spans="1:12" ht="15.5">
      <c r="A18" s="322" t="s">
        <v>376</v>
      </c>
      <c r="B18" s="323" t="s">
        <v>114</v>
      </c>
      <c r="C18" s="324" t="s">
        <v>51</v>
      </c>
      <c r="D18" s="326"/>
      <c r="E18" s="326"/>
      <c r="F18" s="326"/>
      <c r="G18" s="326"/>
      <c r="H18" s="326"/>
      <c r="I18" s="326"/>
      <c r="J18" s="326"/>
      <c r="K18" s="326"/>
      <c r="L18" s="326"/>
    </row>
    <row r="19" spans="1:12" ht="15.5">
      <c r="A19" s="327" t="s">
        <v>377</v>
      </c>
      <c r="B19" s="328" t="s">
        <v>115</v>
      </c>
      <c r="C19" s="329" t="s">
        <v>116</v>
      </c>
      <c r="D19" s="330"/>
      <c r="E19" s="330"/>
      <c r="F19" s="330"/>
      <c r="G19" s="330"/>
      <c r="H19" s="330"/>
      <c r="I19" s="330"/>
      <c r="J19" s="330"/>
      <c r="K19" s="330"/>
      <c r="L19" s="330"/>
    </row>
    <row r="20" spans="1:12" ht="15">
      <c r="A20" s="320" t="s">
        <v>52</v>
      </c>
      <c r="B20" s="321" t="s">
        <v>95</v>
      </c>
      <c r="C20" s="319"/>
      <c r="D20" s="71"/>
      <c r="E20" s="71"/>
      <c r="F20" s="71"/>
      <c r="G20" s="71"/>
      <c r="H20" s="71"/>
      <c r="I20" s="71"/>
      <c r="J20" s="71"/>
      <c r="K20" s="71"/>
      <c r="L20" s="71"/>
    </row>
    <row r="21" spans="1:12" ht="15.5">
      <c r="A21" s="655" t="s">
        <v>66</v>
      </c>
      <c r="B21" s="656" t="s">
        <v>102</v>
      </c>
      <c r="C21" s="657" t="s">
        <v>103</v>
      </c>
      <c r="D21" s="658"/>
      <c r="E21" s="658"/>
      <c r="F21" s="658"/>
      <c r="G21" s="658"/>
      <c r="H21" s="658"/>
      <c r="I21" s="658"/>
      <c r="J21" s="658"/>
      <c r="K21" s="658"/>
      <c r="L21" s="658"/>
    </row>
    <row r="22" spans="1:12" ht="15.5">
      <c r="A22" s="322" t="s">
        <v>67</v>
      </c>
      <c r="B22" s="323" t="s">
        <v>104</v>
      </c>
      <c r="C22" s="324" t="s">
        <v>105</v>
      </c>
      <c r="D22" s="659"/>
      <c r="E22" s="659"/>
      <c r="F22" s="659"/>
      <c r="G22" s="659"/>
      <c r="H22" s="659"/>
      <c r="I22" s="659"/>
      <c r="J22" s="659"/>
      <c r="K22" s="659"/>
      <c r="L22" s="659"/>
    </row>
    <row r="23" spans="1:12" ht="15.5">
      <c r="A23" s="322" t="s">
        <v>68</v>
      </c>
      <c r="B23" s="323" t="s">
        <v>106</v>
      </c>
      <c r="C23" s="324" t="s">
        <v>8</v>
      </c>
      <c r="D23" s="659"/>
      <c r="E23" s="659"/>
      <c r="F23" s="659"/>
      <c r="G23" s="659"/>
      <c r="H23" s="659"/>
      <c r="I23" s="659"/>
      <c r="J23" s="659"/>
      <c r="K23" s="659"/>
      <c r="L23" s="659"/>
    </row>
    <row r="24" spans="1:12" ht="15.5">
      <c r="A24" s="322" t="s">
        <v>19</v>
      </c>
      <c r="B24" s="323" t="s">
        <v>107</v>
      </c>
      <c r="C24" s="324" t="s">
        <v>108</v>
      </c>
      <c r="D24" s="659"/>
      <c r="E24" s="659"/>
      <c r="F24" s="659"/>
      <c r="G24" s="659"/>
      <c r="H24" s="659"/>
      <c r="I24" s="659"/>
      <c r="J24" s="659"/>
      <c r="K24" s="659"/>
      <c r="L24" s="659"/>
    </row>
    <row r="25" spans="1:12" ht="18.5">
      <c r="A25" s="322" t="s">
        <v>20</v>
      </c>
      <c r="B25" s="323" t="s">
        <v>109</v>
      </c>
      <c r="C25" s="324" t="s">
        <v>887</v>
      </c>
      <c r="D25" s="659"/>
      <c r="E25" s="659"/>
      <c r="F25" s="659"/>
      <c r="G25" s="659"/>
      <c r="H25" s="659"/>
      <c r="I25" s="659"/>
      <c r="J25" s="659"/>
      <c r="K25" s="659"/>
      <c r="L25" s="659"/>
    </row>
    <row r="26" spans="1:12" ht="15.5">
      <c r="A26" s="322" t="s">
        <v>21</v>
      </c>
      <c r="B26" s="323" t="s">
        <v>110</v>
      </c>
      <c r="C26" s="324" t="s">
        <v>111</v>
      </c>
      <c r="D26" s="325"/>
      <c r="E26" s="325"/>
      <c r="F26" s="325"/>
      <c r="G26" s="325"/>
      <c r="H26" s="325"/>
      <c r="I26" s="325"/>
      <c r="J26" s="325"/>
      <c r="K26" s="325"/>
      <c r="L26" s="325"/>
    </row>
    <row r="27" spans="1:12" ht="15.5">
      <c r="A27" s="322" t="s">
        <v>73</v>
      </c>
      <c r="B27" s="323" t="s">
        <v>112</v>
      </c>
      <c r="C27" s="324" t="s">
        <v>111</v>
      </c>
      <c r="D27" s="659"/>
      <c r="E27" s="659"/>
      <c r="F27" s="659"/>
      <c r="G27" s="659"/>
      <c r="H27" s="659"/>
      <c r="I27" s="659"/>
      <c r="J27" s="659"/>
      <c r="K27" s="659"/>
      <c r="L27" s="659"/>
    </row>
    <row r="28" spans="1:12" ht="15.5">
      <c r="A28" s="322" t="s">
        <v>74</v>
      </c>
      <c r="B28" s="1231" t="s">
        <v>113</v>
      </c>
      <c r="C28" s="324" t="s">
        <v>111</v>
      </c>
      <c r="D28" s="659"/>
      <c r="E28" s="659"/>
      <c r="F28" s="659"/>
      <c r="G28" s="659"/>
      <c r="H28" s="659"/>
      <c r="I28" s="659"/>
      <c r="J28" s="659"/>
      <c r="K28" s="659"/>
      <c r="L28" s="659"/>
    </row>
    <row r="29" spans="1:12" ht="15.5">
      <c r="A29" s="322" t="s">
        <v>378</v>
      </c>
      <c r="B29" s="323" t="s">
        <v>114</v>
      </c>
      <c r="C29" s="324" t="s">
        <v>51</v>
      </c>
      <c r="D29" s="326"/>
      <c r="E29" s="326"/>
      <c r="F29" s="326"/>
      <c r="G29" s="326"/>
      <c r="H29" s="326"/>
      <c r="I29" s="326"/>
      <c r="J29" s="326"/>
      <c r="K29" s="326"/>
      <c r="L29" s="326"/>
    </row>
    <row r="30" spans="1:12" ht="15.5">
      <c r="A30" s="327" t="s">
        <v>379</v>
      </c>
      <c r="B30" s="328" t="s">
        <v>115</v>
      </c>
      <c r="C30" s="329" t="s">
        <v>116</v>
      </c>
      <c r="D30" s="330"/>
      <c r="E30" s="330"/>
      <c r="F30" s="330"/>
      <c r="G30" s="330"/>
      <c r="H30" s="330"/>
      <c r="I30" s="330"/>
      <c r="J30" s="330"/>
      <c r="K30" s="330"/>
      <c r="L30" s="330"/>
    </row>
    <row r="31" spans="1:12" ht="15">
      <c r="A31" s="320" t="s">
        <v>53</v>
      </c>
      <c r="B31" s="321" t="s">
        <v>96</v>
      </c>
      <c r="C31" s="319"/>
      <c r="D31" s="71"/>
      <c r="E31" s="71"/>
      <c r="F31" s="71"/>
      <c r="G31" s="71"/>
      <c r="H31" s="71"/>
      <c r="I31" s="71"/>
      <c r="J31" s="71"/>
      <c r="K31" s="71"/>
      <c r="L31" s="71"/>
    </row>
    <row r="32" spans="1:12" ht="15.5">
      <c r="A32" s="655" t="s">
        <v>25</v>
      </c>
      <c r="B32" s="656" t="s">
        <v>102</v>
      </c>
      <c r="C32" s="657" t="s">
        <v>103</v>
      </c>
      <c r="D32" s="658"/>
      <c r="E32" s="658"/>
      <c r="F32" s="658"/>
      <c r="G32" s="658"/>
      <c r="H32" s="658"/>
      <c r="I32" s="658"/>
      <c r="J32" s="658"/>
      <c r="K32" s="658"/>
      <c r="L32" s="658"/>
    </row>
    <row r="33" spans="1:12" ht="15.5">
      <c r="A33" s="322" t="s">
        <v>26</v>
      </c>
      <c r="B33" s="323" t="s">
        <v>104</v>
      </c>
      <c r="C33" s="324" t="s">
        <v>105</v>
      </c>
      <c r="D33" s="659"/>
      <c r="E33" s="659"/>
      <c r="F33" s="659"/>
      <c r="G33" s="659"/>
      <c r="H33" s="659"/>
      <c r="I33" s="659"/>
      <c r="J33" s="659"/>
      <c r="K33" s="659"/>
      <c r="L33" s="659"/>
    </row>
    <row r="34" spans="1:12" ht="15.5">
      <c r="A34" s="322" t="s">
        <v>75</v>
      </c>
      <c r="B34" s="323" t="s">
        <v>106</v>
      </c>
      <c r="C34" s="324" t="s">
        <v>8</v>
      </c>
      <c r="D34" s="659"/>
      <c r="E34" s="659"/>
      <c r="F34" s="659"/>
      <c r="G34" s="659"/>
      <c r="H34" s="659"/>
      <c r="I34" s="659"/>
      <c r="J34" s="659"/>
      <c r="K34" s="659"/>
      <c r="L34" s="659"/>
    </row>
    <row r="35" spans="1:12" ht="15.5">
      <c r="A35" s="322" t="s">
        <v>76</v>
      </c>
      <c r="B35" s="323" t="s">
        <v>107</v>
      </c>
      <c r="C35" s="324" t="s">
        <v>108</v>
      </c>
      <c r="D35" s="659"/>
      <c r="E35" s="659"/>
      <c r="F35" s="659"/>
      <c r="G35" s="659"/>
      <c r="H35" s="659"/>
      <c r="I35" s="659"/>
      <c r="J35" s="659"/>
      <c r="K35" s="659"/>
      <c r="L35" s="659"/>
    </row>
    <row r="36" spans="1:12" ht="18.5">
      <c r="A36" s="322" t="s">
        <v>77</v>
      </c>
      <c r="B36" s="323" t="s">
        <v>109</v>
      </c>
      <c r="C36" s="324" t="s">
        <v>887</v>
      </c>
      <c r="D36" s="659"/>
      <c r="E36" s="659"/>
      <c r="F36" s="659"/>
      <c r="G36" s="659"/>
      <c r="H36" s="659"/>
      <c r="I36" s="659"/>
      <c r="J36" s="659"/>
      <c r="K36" s="659"/>
      <c r="L36" s="659"/>
    </row>
    <row r="37" spans="1:12" ht="15.5">
      <c r="A37" s="322" t="s">
        <v>78</v>
      </c>
      <c r="B37" s="323" t="s">
        <v>110</v>
      </c>
      <c r="C37" s="324" t="s">
        <v>111</v>
      </c>
      <c r="D37" s="325"/>
      <c r="E37" s="325"/>
      <c r="F37" s="325"/>
      <c r="G37" s="325"/>
      <c r="H37" s="325"/>
      <c r="I37" s="325"/>
      <c r="J37" s="325"/>
      <c r="K37" s="325"/>
      <c r="L37" s="325"/>
    </row>
    <row r="38" spans="1:12" ht="15.5">
      <c r="A38" s="322" t="s">
        <v>79</v>
      </c>
      <c r="B38" s="323" t="s">
        <v>112</v>
      </c>
      <c r="C38" s="324" t="s">
        <v>111</v>
      </c>
      <c r="D38" s="659"/>
      <c r="E38" s="659"/>
      <c r="F38" s="659"/>
      <c r="G38" s="659"/>
      <c r="H38" s="659"/>
      <c r="I38" s="659"/>
      <c r="J38" s="659"/>
      <c r="K38" s="659"/>
      <c r="L38" s="659"/>
    </row>
    <row r="39" spans="1:12" ht="15.5">
      <c r="A39" s="322" t="s">
        <v>80</v>
      </c>
      <c r="B39" s="323" t="s">
        <v>113</v>
      </c>
      <c r="C39" s="324" t="s">
        <v>111</v>
      </c>
      <c r="D39" s="659"/>
      <c r="E39" s="659"/>
      <c r="F39" s="659"/>
      <c r="G39" s="659"/>
      <c r="H39" s="659"/>
      <c r="I39" s="659"/>
      <c r="J39" s="659"/>
      <c r="K39" s="659"/>
      <c r="L39" s="659"/>
    </row>
    <row r="40" spans="1:12" ht="15.5">
      <c r="A40" s="322" t="s">
        <v>81</v>
      </c>
      <c r="B40" s="323" t="s">
        <v>114</v>
      </c>
      <c r="C40" s="324" t="s">
        <v>51</v>
      </c>
      <c r="D40" s="326"/>
      <c r="E40" s="326"/>
      <c r="F40" s="326"/>
      <c r="G40" s="326"/>
      <c r="H40" s="326"/>
      <c r="I40" s="326"/>
      <c r="J40" s="326"/>
      <c r="K40" s="326"/>
      <c r="L40" s="326"/>
    </row>
    <row r="41" spans="1:12" ht="15.5">
      <c r="A41" s="327" t="s">
        <v>82</v>
      </c>
      <c r="B41" s="328" t="s">
        <v>115</v>
      </c>
      <c r="C41" s="329" t="s">
        <v>116</v>
      </c>
      <c r="D41" s="330"/>
      <c r="E41" s="330"/>
      <c r="F41" s="330"/>
      <c r="G41" s="330"/>
      <c r="H41" s="330"/>
      <c r="I41" s="330"/>
      <c r="J41" s="330"/>
      <c r="K41" s="330"/>
      <c r="L41" s="330"/>
    </row>
    <row r="42" spans="1:12" ht="15">
      <c r="A42" s="320" t="s">
        <v>13</v>
      </c>
      <c r="B42" s="321" t="s">
        <v>117</v>
      </c>
      <c r="C42" s="319"/>
      <c r="D42" s="71"/>
      <c r="E42" s="71"/>
      <c r="F42" s="71"/>
      <c r="G42" s="71"/>
      <c r="H42" s="71"/>
      <c r="I42" s="71"/>
      <c r="J42" s="71"/>
      <c r="K42" s="71"/>
      <c r="L42" s="71"/>
    </row>
    <row r="43" spans="1:12" ht="15.5">
      <c r="A43" s="655" t="s">
        <v>27</v>
      </c>
      <c r="B43" s="656" t="s">
        <v>102</v>
      </c>
      <c r="C43" s="657" t="s">
        <v>103</v>
      </c>
      <c r="D43" s="658"/>
      <c r="E43" s="658"/>
      <c r="F43" s="658"/>
      <c r="G43" s="658"/>
      <c r="H43" s="658"/>
      <c r="I43" s="658"/>
      <c r="J43" s="658"/>
      <c r="K43" s="658"/>
      <c r="L43" s="658"/>
    </row>
    <row r="44" spans="1:12" ht="15.5">
      <c r="A44" s="322" t="s">
        <v>28</v>
      </c>
      <c r="B44" s="323" t="s">
        <v>104</v>
      </c>
      <c r="C44" s="324" t="s">
        <v>105</v>
      </c>
      <c r="D44" s="659"/>
      <c r="E44" s="659"/>
      <c r="F44" s="659"/>
      <c r="G44" s="659"/>
      <c r="H44" s="659"/>
      <c r="I44" s="659"/>
      <c r="J44" s="659"/>
      <c r="K44" s="659"/>
      <c r="L44" s="659"/>
    </row>
    <row r="45" spans="1:12" ht="15.5">
      <c r="A45" s="322" t="s">
        <v>86</v>
      </c>
      <c r="B45" s="323" t="s">
        <v>106</v>
      </c>
      <c r="C45" s="324" t="s">
        <v>8</v>
      </c>
      <c r="D45" s="659"/>
      <c r="E45" s="659"/>
      <c r="F45" s="659"/>
      <c r="G45" s="659"/>
      <c r="H45" s="659"/>
      <c r="I45" s="659"/>
      <c r="J45" s="659"/>
      <c r="K45" s="659"/>
      <c r="L45" s="659"/>
    </row>
    <row r="46" spans="1:12" ht="15.5">
      <c r="A46" s="322" t="s">
        <v>87</v>
      </c>
      <c r="B46" s="323" t="s">
        <v>107</v>
      </c>
      <c r="C46" s="324" t="s">
        <v>108</v>
      </c>
      <c r="D46" s="659"/>
      <c r="E46" s="659"/>
      <c r="F46" s="659"/>
      <c r="G46" s="659"/>
      <c r="H46" s="659"/>
      <c r="I46" s="659"/>
      <c r="J46" s="659"/>
      <c r="K46" s="659"/>
      <c r="L46" s="659"/>
    </row>
    <row r="47" spans="1:12" ht="18.5">
      <c r="A47" s="322" t="s">
        <v>88</v>
      </c>
      <c r="B47" s="323" t="s">
        <v>109</v>
      </c>
      <c r="C47" s="324" t="s">
        <v>887</v>
      </c>
      <c r="D47" s="659"/>
      <c r="E47" s="659"/>
      <c r="F47" s="659"/>
      <c r="G47" s="659"/>
      <c r="H47" s="659"/>
      <c r="I47" s="659"/>
      <c r="J47" s="659"/>
      <c r="K47" s="659"/>
      <c r="L47" s="659"/>
    </row>
    <row r="48" spans="1:12" ht="15.5">
      <c r="A48" s="322" t="s">
        <v>89</v>
      </c>
      <c r="B48" s="323" t="s">
        <v>110</v>
      </c>
      <c r="C48" s="324" t="s">
        <v>111</v>
      </c>
      <c r="D48" s="325"/>
      <c r="E48" s="325"/>
      <c r="F48" s="325"/>
      <c r="G48" s="325"/>
      <c r="H48" s="325"/>
      <c r="I48" s="325"/>
      <c r="J48" s="325"/>
      <c r="K48" s="325"/>
      <c r="L48" s="325"/>
    </row>
    <row r="49" spans="1:12" ht="15.5">
      <c r="A49" s="322" t="s">
        <v>90</v>
      </c>
      <c r="B49" s="323" t="s">
        <v>112</v>
      </c>
      <c r="C49" s="324" t="s">
        <v>111</v>
      </c>
      <c r="D49" s="659"/>
      <c r="E49" s="659"/>
      <c r="F49" s="659"/>
      <c r="G49" s="659"/>
      <c r="H49" s="659"/>
      <c r="I49" s="659"/>
      <c r="J49" s="659"/>
      <c r="K49" s="659"/>
      <c r="L49" s="659"/>
    </row>
    <row r="50" spans="1:12" ht="15.5">
      <c r="A50" s="322" t="s">
        <v>91</v>
      </c>
      <c r="B50" s="323" t="s">
        <v>113</v>
      </c>
      <c r="C50" s="324" t="s">
        <v>111</v>
      </c>
      <c r="D50" s="659"/>
      <c r="E50" s="659"/>
      <c r="F50" s="659"/>
      <c r="G50" s="659"/>
      <c r="H50" s="659"/>
      <c r="I50" s="659"/>
      <c r="J50" s="659"/>
      <c r="K50" s="659"/>
      <c r="L50" s="659"/>
    </row>
    <row r="51" spans="1:12" ht="15.5">
      <c r="A51" s="322" t="s">
        <v>92</v>
      </c>
      <c r="B51" s="323" t="s">
        <v>114</v>
      </c>
      <c r="C51" s="324" t="s">
        <v>51</v>
      </c>
      <c r="D51" s="326"/>
      <c r="E51" s="326"/>
      <c r="F51" s="326"/>
      <c r="G51" s="326"/>
      <c r="H51" s="326"/>
      <c r="I51" s="326"/>
      <c r="J51" s="326"/>
      <c r="K51" s="326"/>
      <c r="L51" s="326"/>
    </row>
    <row r="52" spans="1:12" ht="15.5">
      <c r="A52" s="327" t="s">
        <v>93</v>
      </c>
      <c r="B52" s="328" t="s">
        <v>115</v>
      </c>
      <c r="C52" s="329" t="s">
        <v>116</v>
      </c>
      <c r="D52" s="330"/>
      <c r="E52" s="330"/>
      <c r="F52" s="330"/>
      <c r="G52" s="330"/>
      <c r="H52" s="330"/>
      <c r="I52" s="330"/>
      <c r="J52" s="330"/>
      <c r="K52" s="330"/>
      <c r="L52" s="330"/>
    </row>
    <row r="53" spans="1:12" ht="6" customHeight="1"/>
    <row r="54" spans="1:12" ht="15.65" customHeight="1">
      <c r="A54" s="1541" t="s">
        <v>358</v>
      </c>
      <c r="B54" s="1541"/>
      <c r="C54" s="1541"/>
      <c r="D54" s="1541"/>
      <c r="E54" s="1541"/>
      <c r="F54" s="1541"/>
      <c r="G54" s="1588" t="s">
        <v>1023</v>
      </c>
      <c r="H54" s="1589"/>
      <c r="I54" s="1589"/>
      <c r="J54" s="1589"/>
      <c r="K54" s="1589"/>
      <c r="L54" s="1589"/>
    </row>
    <row r="55" spans="1:12" s="62" customFormat="1" ht="16.5">
      <c r="A55" s="1563" t="s">
        <v>97</v>
      </c>
      <c r="B55" s="1563"/>
      <c r="C55" s="1563"/>
      <c r="D55" s="1563"/>
      <c r="E55" s="1563"/>
      <c r="F55" s="1563"/>
      <c r="G55" s="1541" t="s">
        <v>837</v>
      </c>
      <c r="H55" s="1541"/>
      <c r="I55" s="1541"/>
      <c r="J55" s="1541"/>
      <c r="K55" s="1541"/>
      <c r="L55" s="1541"/>
    </row>
    <row r="56" spans="1:12" s="62" customFormat="1" ht="16.5">
      <c r="A56" s="1563" t="s">
        <v>708</v>
      </c>
      <c r="B56" s="1563"/>
      <c r="C56" s="1563"/>
      <c r="D56" s="1563"/>
      <c r="E56" s="1563"/>
      <c r="F56" s="1563"/>
      <c r="G56" s="1541" t="s">
        <v>709</v>
      </c>
      <c r="H56" s="1541"/>
      <c r="I56" s="1541"/>
      <c r="J56" s="1541"/>
      <c r="K56" s="1541"/>
      <c r="L56" s="1541"/>
    </row>
    <row r="57" spans="1:12" s="62" customFormat="1" ht="16.5">
      <c r="A57" s="1563"/>
      <c r="B57" s="1563"/>
      <c r="C57" s="1563"/>
      <c r="D57" s="1563"/>
      <c r="E57" s="1563"/>
      <c r="F57" s="1563"/>
      <c r="G57" s="6"/>
      <c r="K57" s="6"/>
    </row>
    <row r="58" spans="1:12" s="62" customFormat="1" ht="16.5">
      <c r="D58" s="306"/>
      <c r="G58" s="6"/>
      <c r="K58" s="6"/>
    </row>
    <row r="59" spans="1:12" s="62" customFormat="1" ht="16.5">
      <c r="D59" s="306"/>
      <c r="G59" s="6"/>
      <c r="K59" s="6"/>
    </row>
    <row r="60" spans="1:12" s="62" customFormat="1" ht="231">
      <c r="B60" s="1521" t="s">
        <v>1048</v>
      </c>
      <c r="D60" s="306"/>
      <c r="G60" s="6"/>
      <c r="K60" s="6"/>
    </row>
    <row r="61" spans="1:12" s="62" customFormat="1" ht="16.5">
      <c r="D61" s="306"/>
      <c r="G61" s="6"/>
      <c r="K61" s="6"/>
    </row>
    <row r="62" spans="1:12" s="62" customFormat="1" ht="16.5">
      <c r="D62" s="306"/>
      <c r="G62" s="6"/>
      <c r="K62" s="6"/>
    </row>
  </sheetData>
  <mergeCells count="20">
    <mergeCell ref="A57:F57"/>
    <mergeCell ref="G55:L55"/>
    <mergeCell ref="G56:L56"/>
    <mergeCell ref="G54:L54"/>
    <mergeCell ref="G2:L2"/>
    <mergeCell ref="A56:F56"/>
    <mergeCell ref="A1:F1"/>
    <mergeCell ref="A2:F2"/>
    <mergeCell ref="A54:F54"/>
    <mergeCell ref="A55:F55"/>
    <mergeCell ref="H3:L3"/>
    <mergeCell ref="A7:A8"/>
    <mergeCell ref="B7:B8"/>
    <mergeCell ref="A4:L4"/>
    <mergeCell ref="A5:L5"/>
    <mergeCell ref="C7:C8"/>
    <mergeCell ref="D7:F7"/>
    <mergeCell ref="G7:I7"/>
    <mergeCell ref="J7:L7"/>
    <mergeCell ref="G1:L1"/>
  </mergeCells>
  <phoneticPr fontId="0" type="noConversion"/>
  <printOptions horizontalCentered="1"/>
  <pageMargins left="0.39370078740157483" right="0.39370078740157483" top="0.78740157480314965" bottom="0.39370078740157483" header="0" footer="0"/>
  <pageSetup paperSize="9" scale="80" orientation="landscape" r:id="rId1"/>
  <rowBreaks count="1" manualBreakCount="1">
    <brk id="39"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90"/>
  <sheetViews>
    <sheetView topLeftCell="A76" zoomScaleNormal="100" zoomScaleSheetLayoutView="100" workbookViewId="0">
      <selection activeCell="A82" sqref="A82:C82"/>
    </sheetView>
  </sheetViews>
  <sheetFormatPr defaultRowHeight="16.5"/>
  <cols>
    <col min="1" max="1" width="6.7265625" style="758" bestFit="1" customWidth="1"/>
    <col min="2" max="2" width="55.26953125" style="665" customWidth="1"/>
    <col min="3" max="3" width="10.1796875" style="662" bestFit="1" customWidth="1"/>
    <col min="4" max="4" width="10.54296875" style="662" bestFit="1" customWidth="1"/>
    <col min="5" max="5" width="11.26953125" style="54" bestFit="1" customWidth="1"/>
    <col min="6" max="6" width="12.26953125" style="54" bestFit="1" customWidth="1"/>
    <col min="7" max="7" width="25" style="136" customWidth="1"/>
    <col min="8" max="8" width="14.7265625" style="47" customWidth="1"/>
    <col min="9" max="9" width="15.453125" style="666" bestFit="1" customWidth="1"/>
    <col min="10" max="241" width="9.1796875" style="664"/>
    <col min="242" max="242" width="7.54296875" style="664" customWidth="1"/>
    <col min="243" max="243" width="64.81640625" style="664" customWidth="1"/>
    <col min="244" max="244" width="27.453125" style="664" customWidth="1"/>
    <col min="245" max="245" width="25.26953125" style="664" customWidth="1"/>
    <col min="246" max="246" width="14.26953125" style="664" customWidth="1"/>
    <col min="247" max="247" width="15.7265625" style="664" customWidth="1"/>
    <col min="248" max="248" width="27.1796875" style="664" customWidth="1"/>
    <col min="249" max="249" width="11.54296875" style="664" customWidth="1"/>
    <col min="250" max="250" width="13.1796875" style="664" customWidth="1"/>
    <col min="251" max="251" width="9.1796875" style="664"/>
    <col min="252" max="252" width="6.7265625" style="664" bestFit="1" customWidth="1"/>
    <col min="253" max="253" width="64.81640625" style="664" customWidth="1"/>
    <col min="254" max="254" width="27.453125" style="664" customWidth="1"/>
    <col min="255" max="255" width="25.26953125" style="664" customWidth="1"/>
    <col min="256" max="257" width="14.26953125" style="664" customWidth="1"/>
    <col min="258" max="258" width="25" style="664" customWidth="1"/>
    <col min="259" max="259" width="14.7265625" style="664" customWidth="1"/>
    <col min="260" max="260" width="15.453125" style="664" bestFit="1" customWidth="1"/>
    <col min="261" max="261" width="34.1796875" style="664" customWidth="1"/>
    <col min="262" max="262" width="32.453125" style="664" customWidth="1"/>
    <col min="263" max="264" width="9.1796875" style="664"/>
    <col min="265" max="265" width="58.1796875" style="664" bestFit="1" customWidth="1"/>
    <col min="266" max="497" width="9.1796875" style="664"/>
    <col min="498" max="498" width="7.54296875" style="664" customWidth="1"/>
    <col min="499" max="499" width="64.81640625" style="664" customWidth="1"/>
    <col min="500" max="500" width="27.453125" style="664" customWidth="1"/>
    <col min="501" max="501" width="25.26953125" style="664" customWidth="1"/>
    <col min="502" max="502" width="14.26953125" style="664" customWidth="1"/>
    <col min="503" max="503" width="15.7265625" style="664" customWidth="1"/>
    <col min="504" max="504" width="27.1796875" style="664" customWidth="1"/>
    <col min="505" max="505" width="11.54296875" style="664" customWidth="1"/>
    <col min="506" max="506" width="13.1796875" style="664" customWidth="1"/>
    <col min="507" max="507" width="9.1796875" style="664"/>
    <col min="508" max="508" width="6.7265625" style="664" bestFit="1" customWidth="1"/>
    <col min="509" max="509" width="64.81640625" style="664" customWidth="1"/>
    <col min="510" max="510" width="27.453125" style="664" customWidth="1"/>
    <col min="511" max="511" width="25.26953125" style="664" customWidth="1"/>
    <col min="512" max="513" width="14.26953125" style="664" customWidth="1"/>
    <col min="514" max="514" width="25" style="664" customWidth="1"/>
    <col min="515" max="515" width="14.7265625" style="664" customWidth="1"/>
    <col min="516" max="516" width="15.453125" style="664" bestFit="1" customWidth="1"/>
    <col min="517" max="517" width="34.1796875" style="664" customWidth="1"/>
    <col min="518" max="518" width="32.453125" style="664" customWidth="1"/>
    <col min="519" max="520" width="9.1796875" style="664"/>
    <col min="521" max="521" width="58.1796875" style="664" bestFit="1" customWidth="1"/>
    <col min="522" max="753" width="9.1796875" style="664"/>
    <col min="754" max="754" width="7.54296875" style="664" customWidth="1"/>
    <col min="755" max="755" width="64.81640625" style="664" customWidth="1"/>
    <col min="756" max="756" width="27.453125" style="664" customWidth="1"/>
    <col min="757" max="757" width="25.26953125" style="664" customWidth="1"/>
    <col min="758" max="758" width="14.26953125" style="664" customWidth="1"/>
    <col min="759" max="759" width="15.7265625" style="664" customWidth="1"/>
    <col min="760" max="760" width="27.1796875" style="664" customWidth="1"/>
    <col min="761" max="761" width="11.54296875" style="664" customWidth="1"/>
    <col min="762" max="762" width="13.1796875" style="664" customWidth="1"/>
    <col min="763" max="763" width="9.1796875" style="664"/>
    <col min="764" max="764" width="6.7265625" style="664" bestFit="1" customWidth="1"/>
    <col min="765" max="765" width="64.81640625" style="664" customWidth="1"/>
    <col min="766" max="766" width="27.453125" style="664" customWidth="1"/>
    <col min="767" max="767" width="25.26953125" style="664" customWidth="1"/>
    <col min="768" max="769" width="14.26953125" style="664" customWidth="1"/>
    <col min="770" max="770" width="25" style="664" customWidth="1"/>
    <col min="771" max="771" width="14.7265625" style="664" customWidth="1"/>
    <col min="772" max="772" width="15.453125" style="664" bestFit="1" customWidth="1"/>
    <col min="773" max="773" width="34.1796875" style="664" customWidth="1"/>
    <col min="774" max="774" width="32.453125" style="664" customWidth="1"/>
    <col min="775" max="776" width="9.1796875" style="664"/>
    <col min="777" max="777" width="58.1796875" style="664" bestFit="1" customWidth="1"/>
    <col min="778" max="1009" width="9.1796875" style="664"/>
    <col min="1010" max="1010" width="7.54296875" style="664" customWidth="1"/>
    <col min="1011" max="1011" width="64.81640625" style="664" customWidth="1"/>
    <col min="1012" max="1012" width="27.453125" style="664" customWidth="1"/>
    <col min="1013" max="1013" width="25.26953125" style="664" customWidth="1"/>
    <col min="1014" max="1014" width="14.26953125" style="664" customWidth="1"/>
    <col min="1015" max="1015" width="15.7265625" style="664" customWidth="1"/>
    <col min="1016" max="1016" width="27.1796875" style="664" customWidth="1"/>
    <col min="1017" max="1017" width="11.54296875" style="664" customWidth="1"/>
    <col min="1018" max="1018" width="13.1796875" style="664" customWidth="1"/>
    <col min="1019" max="1019" width="9.1796875" style="664"/>
    <col min="1020" max="1020" width="6.7265625" style="664" bestFit="1" customWidth="1"/>
    <col min="1021" max="1021" width="64.81640625" style="664" customWidth="1"/>
    <col min="1022" max="1022" width="27.453125" style="664" customWidth="1"/>
    <col min="1023" max="1023" width="25.26953125" style="664" customWidth="1"/>
    <col min="1024" max="1025" width="14.26953125" style="664" customWidth="1"/>
    <col min="1026" max="1026" width="25" style="664" customWidth="1"/>
    <col min="1027" max="1027" width="14.7265625" style="664" customWidth="1"/>
    <col min="1028" max="1028" width="15.453125" style="664" bestFit="1" customWidth="1"/>
    <col min="1029" max="1029" width="34.1796875" style="664" customWidth="1"/>
    <col min="1030" max="1030" width="32.453125" style="664" customWidth="1"/>
    <col min="1031" max="1032" width="9.1796875" style="664"/>
    <col min="1033" max="1033" width="58.1796875" style="664" bestFit="1" customWidth="1"/>
    <col min="1034" max="1265" width="9.1796875" style="664"/>
    <col min="1266" max="1266" width="7.54296875" style="664" customWidth="1"/>
    <col min="1267" max="1267" width="64.81640625" style="664" customWidth="1"/>
    <col min="1268" max="1268" width="27.453125" style="664" customWidth="1"/>
    <col min="1269" max="1269" width="25.26953125" style="664" customWidth="1"/>
    <col min="1270" max="1270" width="14.26953125" style="664" customWidth="1"/>
    <col min="1271" max="1271" width="15.7265625" style="664" customWidth="1"/>
    <col min="1272" max="1272" width="27.1796875" style="664" customWidth="1"/>
    <col min="1273" max="1273" width="11.54296875" style="664" customWidth="1"/>
    <col min="1274" max="1274" width="13.1796875" style="664" customWidth="1"/>
    <col min="1275" max="1275" width="9.1796875" style="664"/>
    <col min="1276" max="1276" width="6.7265625" style="664" bestFit="1" customWidth="1"/>
    <col min="1277" max="1277" width="64.81640625" style="664" customWidth="1"/>
    <col min="1278" max="1278" width="27.453125" style="664" customWidth="1"/>
    <col min="1279" max="1279" width="25.26953125" style="664" customWidth="1"/>
    <col min="1280" max="1281" width="14.26953125" style="664" customWidth="1"/>
    <col min="1282" max="1282" width="25" style="664" customWidth="1"/>
    <col min="1283" max="1283" width="14.7265625" style="664" customWidth="1"/>
    <col min="1284" max="1284" width="15.453125" style="664" bestFit="1" customWidth="1"/>
    <col min="1285" max="1285" width="34.1796875" style="664" customWidth="1"/>
    <col min="1286" max="1286" width="32.453125" style="664" customWidth="1"/>
    <col min="1287" max="1288" width="9.1796875" style="664"/>
    <col min="1289" max="1289" width="58.1796875" style="664" bestFit="1" customWidth="1"/>
    <col min="1290" max="1521" width="9.1796875" style="664"/>
    <col min="1522" max="1522" width="7.54296875" style="664" customWidth="1"/>
    <col min="1523" max="1523" width="64.81640625" style="664" customWidth="1"/>
    <col min="1524" max="1524" width="27.453125" style="664" customWidth="1"/>
    <col min="1525" max="1525" width="25.26953125" style="664" customWidth="1"/>
    <col min="1526" max="1526" width="14.26953125" style="664" customWidth="1"/>
    <col min="1527" max="1527" width="15.7265625" style="664" customWidth="1"/>
    <col min="1528" max="1528" width="27.1796875" style="664" customWidth="1"/>
    <col min="1529" max="1529" width="11.54296875" style="664" customWidth="1"/>
    <col min="1530" max="1530" width="13.1796875" style="664" customWidth="1"/>
    <col min="1531" max="1531" width="9.1796875" style="664"/>
    <col min="1532" max="1532" width="6.7265625" style="664" bestFit="1" customWidth="1"/>
    <col min="1533" max="1533" width="64.81640625" style="664" customWidth="1"/>
    <col min="1534" max="1534" width="27.453125" style="664" customWidth="1"/>
    <col min="1535" max="1535" width="25.26953125" style="664" customWidth="1"/>
    <col min="1536" max="1537" width="14.26953125" style="664" customWidth="1"/>
    <col min="1538" max="1538" width="25" style="664" customWidth="1"/>
    <col min="1539" max="1539" width="14.7265625" style="664" customWidth="1"/>
    <col min="1540" max="1540" width="15.453125" style="664" bestFit="1" customWidth="1"/>
    <col min="1541" max="1541" width="34.1796875" style="664" customWidth="1"/>
    <col min="1542" max="1542" width="32.453125" style="664" customWidth="1"/>
    <col min="1543" max="1544" width="9.1796875" style="664"/>
    <col min="1545" max="1545" width="58.1796875" style="664" bestFit="1" customWidth="1"/>
    <col min="1546" max="1777" width="9.1796875" style="664"/>
    <col min="1778" max="1778" width="7.54296875" style="664" customWidth="1"/>
    <col min="1779" max="1779" width="64.81640625" style="664" customWidth="1"/>
    <col min="1780" max="1780" width="27.453125" style="664" customWidth="1"/>
    <col min="1781" max="1781" width="25.26953125" style="664" customWidth="1"/>
    <col min="1782" max="1782" width="14.26953125" style="664" customWidth="1"/>
    <col min="1783" max="1783" width="15.7265625" style="664" customWidth="1"/>
    <col min="1784" max="1784" width="27.1796875" style="664" customWidth="1"/>
    <col min="1785" max="1785" width="11.54296875" style="664" customWidth="1"/>
    <col min="1786" max="1786" width="13.1796875" style="664" customWidth="1"/>
    <col min="1787" max="1787" width="9.1796875" style="664"/>
    <col min="1788" max="1788" width="6.7265625" style="664" bestFit="1" customWidth="1"/>
    <col min="1789" max="1789" width="64.81640625" style="664" customWidth="1"/>
    <col min="1790" max="1790" width="27.453125" style="664" customWidth="1"/>
    <col min="1791" max="1791" width="25.26953125" style="664" customWidth="1"/>
    <col min="1792" max="1793" width="14.26953125" style="664" customWidth="1"/>
    <col min="1794" max="1794" width="25" style="664" customWidth="1"/>
    <col min="1795" max="1795" width="14.7265625" style="664" customWidth="1"/>
    <col min="1796" max="1796" width="15.453125" style="664" bestFit="1" customWidth="1"/>
    <col min="1797" max="1797" width="34.1796875" style="664" customWidth="1"/>
    <col min="1798" max="1798" width="32.453125" style="664" customWidth="1"/>
    <col min="1799" max="1800" width="9.1796875" style="664"/>
    <col min="1801" max="1801" width="58.1796875" style="664" bestFit="1" customWidth="1"/>
    <col min="1802" max="2033" width="9.1796875" style="664"/>
    <col min="2034" max="2034" width="7.54296875" style="664" customWidth="1"/>
    <col min="2035" max="2035" width="64.81640625" style="664" customWidth="1"/>
    <col min="2036" max="2036" width="27.453125" style="664" customWidth="1"/>
    <col min="2037" max="2037" width="25.26953125" style="664" customWidth="1"/>
    <col min="2038" max="2038" width="14.26953125" style="664" customWidth="1"/>
    <col min="2039" max="2039" width="15.7265625" style="664" customWidth="1"/>
    <col min="2040" max="2040" width="27.1796875" style="664" customWidth="1"/>
    <col min="2041" max="2041" width="11.54296875" style="664" customWidth="1"/>
    <col min="2042" max="2042" width="13.1796875" style="664" customWidth="1"/>
    <col min="2043" max="2043" width="9.1796875" style="664"/>
    <col min="2044" max="2044" width="6.7265625" style="664" bestFit="1" customWidth="1"/>
    <col min="2045" max="2045" width="64.81640625" style="664" customWidth="1"/>
    <col min="2046" max="2046" width="27.453125" style="664" customWidth="1"/>
    <col min="2047" max="2047" width="25.26953125" style="664" customWidth="1"/>
    <col min="2048" max="2049" width="14.26953125" style="664" customWidth="1"/>
    <col min="2050" max="2050" width="25" style="664" customWidth="1"/>
    <col min="2051" max="2051" width="14.7265625" style="664" customWidth="1"/>
    <col min="2052" max="2052" width="15.453125" style="664" bestFit="1" customWidth="1"/>
    <col min="2053" max="2053" width="34.1796875" style="664" customWidth="1"/>
    <col min="2054" max="2054" width="32.453125" style="664" customWidth="1"/>
    <col min="2055" max="2056" width="9.1796875" style="664"/>
    <col min="2057" max="2057" width="58.1796875" style="664" bestFit="1" customWidth="1"/>
    <col min="2058" max="2289" width="9.1796875" style="664"/>
    <col min="2290" max="2290" width="7.54296875" style="664" customWidth="1"/>
    <col min="2291" max="2291" width="64.81640625" style="664" customWidth="1"/>
    <col min="2292" max="2292" width="27.453125" style="664" customWidth="1"/>
    <col min="2293" max="2293" width="25.26953125" style="664" customWidth="1"/>
    <col min="2294" max="2294" width="14.26953125" style="664" customWidth="1"/>
    <col min="2295" max="2295" width="15.7265625" style="664" customWidth="1"/>
    <col min="2296" max="2296" width="27.1796875" style="664" customWidth="1"/>
    <col min="2297" max="2297" width="11.54296875" style="664" customWidth="1"/>
    <col min="2298" max="2298" width="13.1796875" style="664" customWidth="1"/>
    <col min="2299" max="2299" width="9.1796875" style="664"/>
    <col min="2300" max="2300" width="6.7265625" style="664" bestFit="1" customWidth="1"/>
    <col min="2301" max="2301" width="64.81640625" style="664" customWidth="1"/>
    <col min="2302" max="2302" width="27.453125" style="664" customWidth="1"/>
    <col min="2303" max="2303" width="25.26953125" style="664" customWidth="1"/>
    <col min="2304" max="2305" width="14.26953125" style="664" customWidth="1"/>
    <col min="2306" max="2306" width="25" style="664" customWidth="1"/>
    <col min="2307" max="2307" width="14.7265625" style="664" customWidth="1"/>
    <col min="2308" max="2308" width="15.453125" style="664" bestFit="1" customWidth="1"/>
    <col min="2309" max="2309" width="34.1796875" style="664" customWidth="1"/>
    <col min="2310" max="2310" width="32.453125" style="664" customWidth="1"/>
    <col min="2311" max="2312" width="9.1796875" style="664"/>
    <col min="2313" max="2313" width="58.1796875" style="664" bestFit="1" customWidth="1"/>
    <col min="2314" max="2545" width="9.1796875" style="664"/>
    <col min="2546" max="2546" width="7.54296875" style="664" customWidth="1"/>
    <col min="2547" max="2547" width="64.81640625" style="664" customWidth="1"/>
    <col min="2548" max="2548" width="27.453125" style="664" customWidth="1"/>
    <col min="2549" max="2549" width="25.26953125" style="664" customWidth="1"/>
    <col min="2550" max="2550" width="14.26953125" style="664" customWidth="1"/>
    <col min="2551" max="2551" width="15.7265625" style="664" customWidth="1"/>
    <col min="2552" max="2552" width="27.1796875" style="664" customWidth="1"/>
    <col min="2553" max="2553" width="11.54296875" style="664" customWidth="1"/>
    <col min="2554" max="2554" width="13.1796875" style="664" customWidth="1"/>
    <col min="2555" max="2555" width="9.1796875" style="664"/>
    <col min="2556" max="2556" width="6.7265625" style="664" bestFit="1" customWidth="1"/>
    <col min="2557" max="2557" width="64.81640625" style="664" customWidth="1"/>
    <col min="2558" max="2558" width="27.453125" style="664" customWidth="1"/>
    <col min="2559" max="2559" width="25.26953125" style="664" customWidth="1"/>
    <col min="2560" max="2561" width="14.26953125" style="664" customWidth="1"/>
    <col min="2562" max="2562" width="25" style="664" customWidth="1"/>
    <col min="2563" max="2563" width="14.7265625" style="664" customWidth="1"/>
    <col min="2564" max="2564" width="15.453125" style="664" bestFit="1" customWidth="1"/>
    <col min="2565" max="2565" width="34.1796875" style="664" customWidth="1"/>
    <col min="2566" max="2566" width="32.453125" style="664" customWidth="1"/>
    <col min="2567" max="2568" width="9.1796875" style="664"/>
    <col min="2569" max="2569" width="58.1796875" style="664" bestFit="1" customWidth="1"/>
    <col min="2570" max="2801" width="9.1796875" style="664"/>
    <col min="2802" max="2802" width="7.54296875" style="664" customWidth="1"/>
    <col min="2803" max="2803" width="64.81640625" style="664" customWidth="1"/>
    <col min="2804" max="2804" width="27.453125" style="664" customWidth="1"/>
    <col min="2805" max="2805" width="25.26953125" style="664" customWidth="1"/>
    <col min="2806" max="2806" width="14.26953125" style="664" customWidth="1"/>
    <col min="2807" max="2807" width="15.7265625" style="664" customWidth="1"/>
    <col min="2808" max="2808" width="27.1796875" style="664" customWidth="1"/>
    <col min="2809" max="2809" width="11.54296875" style="664" customWidth="1"/>
    <col min="2810" max="2810" width="13.1796875" style="664" customWidth="1"/>
    <col min="2811" max="2811" width="9.1796875" style="664"/>
    <col min="2812" max="2812" width="6.7265625" style="664" bestFit="1" customWidth="1"/>
    <col min="2813" max="2813" width="64.81640625" style="664" customWidth="1"/>
    <col min="2814" max="2814" width="27.453125" style="664" customWidth="1"/>
    <col min="2815" max="2815" width="25.26953125" style="664" customWidth="1"/>
    <col min="2816" max="2817" width="14.26953125" style="664" customWidth="1"/>
    <col min="2818" max="2818" width="25" style="664" customWidth="1"/>
    <col min="2819" max="2819" width="14.7265625" style="664" customWidth="1"/>
    <col min="2820" max="2820" width="15.453125" style="664" bestFit="1" customWidth="1"/>
    <col min="2821" max="2821" width="34.1796875" style="664" customWidth="1"/>
    <col min="2822" max="2822" width="32.453125" style="664" customWidth="1"/>
    <col min="2823" max="2824" width="9.1796875" style="664"/>
    <col min="2825" max="2825" width="58.1796875" style="664" bestFit="1" customWidth="1"/>
    <col min="2826" max="3057" width="9.1796875" style="664"/>
    <col min="3058" max="3058" width="7.54296875" style="664" customWidth="1"/>
    <col min="3059" max="3059" width="64.81640625" style="664" customWidth="1"/>
    <col min="3060" max="3060" width="27.453125" style="664" customWidth="1"/>
    <col min="3061" max="3061" width="25.26953125" style="664" customWidth="1"/>
    <col min="3062" max="3062" width="14.26953125" style="664" customWidth="1"/>
    <col min="3063" max="3063" width="15.7265625" style="664" customWidth="1"/>
    <col min="3064" max="3064" width="27.1796875" style="664" customWidth="1"/>
    <col min="3065" max="3065" width="11.54296875" style="664" customWidth="1"/>
    <col min="3066" max="3066" width="13.1796875" style="664" customWidth="1"/>
    <col min="3067" max="3067" width="9.1796875" style="664"/>
    <col min="3068" max="3068" width="6.7265625" style="664" bestFit="1" customWidth="1"/>
    <col min="3069" max="3069" width="64.81640625" style="664" customWidth="1"/>
    <col min="3070" max="3070" width="27.453125" style="664" customWidth="1"/>
    <col min="3071" max="3071" width="25.26953125" style="664" customWidth="1"/>
    <col min="3072" max="3073" width="14.26953125" style="664" customWidth="1"/>
    <col min="3074" max="3074" width="25" style="664" customWidth="1"/>
    <col min="3075" max="3075" width="14.7265625" style="664" customWidth="1"/>
    <col min="3076" max="3076" width="15.453125" style="664" bestFit="1" customWidth="1"/>
    <col min="3077" max="3077" width="34.1796875" style="664" customWidth="1"/>
    <col min="3078" max="3078" width="32.453125" style="664" customWidth="1"/>
    <col min="3079" max="3080" width="9.1796875" style="664"/>
    <col min="3081" max="3081" width="58.1796875" style="664" bestFit="1" customWidth="1"/>
    <col min="3082" max="3313" width="9.1796875" style="664"/>
    <col min="3314" max="3314" width="7.54296875" style="664" customWidth="1"/>
    <col min="3315" max="3315" width="64.81640625" style="664" customWidth="1"/>
    <col min="3316" max="3316" width="27.453125" style="664" customWidth="1"/>
    <col min="3317" max="3317" width="25.26953125" style="664" customWidth="1"/>
    <col min="3318" max="3318" width="14.26953125" style="664" customWidth="1"/>
    <col min="3319" max="3319" width="15.7265625" style="664" customWidth="1"/>
    <col min="3320" max="3320" width="27.1796875" style="664" customWidth="1"/>
    <col min="3321" max="3321" width="11.54296875" style="664" customWidth="1"/>
    <col min="3322" max="3322" width="13.1796875" style="664" customWidth="1"/>
    <col min="3323" max="3323" width="9.1796875" style="664"/>
    <col min="3324" max="3324" width="6.7265625" style="664" bestFit="1" customWidth="1"/>
    <col min="3325" max="3325" width="64.81640625" style="664" customWidth="1"/>
    <col min="3326" max="3326" width="27.453125" style="664" customWidth="1"/>
    <col min="3327" max="3327" width="25.26953125" style="664" customWidth="1"/>
    <col min="3328" max="3329" width="14.26953125" style="664" customWidth="1"/>
    <col min="3330" max="3330" width="25" style="664" customWidth="1"/>
    <col min="3331" max="3331" width="14.7265625" style="664" customWidth="1"/>
    <col min="3332" max="3332" width="15.453125" style="664" bestFit="1" customWidth="1"/>
    <col min="3333" max="3333" width="34.1796875" style="664" customWidth="1"/>
    <col min="3334" max="3334" width="32.453125" style="664" customWidth="1"/>
    <col min="3335" max="3336" width="9.1796875" style="664"/>
    <col min="3337" max="3337" width="58.1796875" style="664" bestFit="1" customWidth="1"/>
    <col min="3338" max="3569" width="9.1796875" style="664"/>
    <col min="3570" max="3570" width="7.54296875" style="664" customWidth="1"/>
    <col min="3571" max="3571" width="64.81640625" style="664" customWidth="1"/>
    <col min="3572" max="3572" width="27.453125" style="664" customWidth="1"/>
    <col min="3573" max="3573" width="25.26953125" style="664" customWidth="1"/>
    <col min="3574" max="3574" width="14.26953125" style="664" customWidth="1"/>
    <col min="3575" max="3575" width="15.7265625" style="664" customWidth="1"/>
    <col min="3576" max="3576" width="27.1796875" style="664" customWidth="1"/>
    <col min="3577" max="3577" width="11.54296875" style="664" customWidth="1"/>
    <col min="3578" max="3578" width="13.1796875" style="664" customWidth="1"/>
    <col min="3579" max="3579" width="9.1796875" style="664"/>
    <col min="3580" max="3580" width="6.7265625" style="664" bestFit="1" customWidth="1"/>
    <col min="3581" max="3581" width="64.81640625" style="664" customWidth="1"/>
    <col min="3582" max="3582" width="27.453125" style="664" customWidth="1"/>
    <col min="3583" max="3583" width="25.26953125" style="664" customWidth="1"/>
    <col min="3584" max="3585" width="14.26953125" style="664" customWidth="1"/>
    <col min="3586" max="3586" width="25" style="664" customWidth="1"/>
    <col min="3587" max="3587" width="14.7265625" style="664" customWidth="1"/>
    <col min="3588" max="3588" width="15.453125" style="664" bestFit="1" customWidth="1"/>
    <col min="3589" max="3589" width="34.1796875" style="664" customWidth="1"/>
    <col min="3590" max="3590" width="32.453125" style="664" customWidth="1"/>
    <col min="3591" max="3592" width="9.1796875" style="664"/>
    <col min="3593" max="3593" width="58.1796875" style="664" bestFit="1" customWidth="1"/>
    <col min="3594" max="3825" width="9.1796875" style="664"/>
    <col min="3826" max="3826" width="7.54296875" style="664" customWidth="1"/>
    <col min="3827" max="3827" width="64.81640625" style="664" customWidth="1"/>
    <col min="3828" max="3828" width="27.453125" style="664" customWidth="1"/>
    <col min="3829" max="3829" width="25.26953125" style="664" customWidth="1"/>
    <col min="3830" max="3830" width="14.26953125" style="664" customWidth="1"/>
    <col min="3831" max="3831" width="15.7265625" style="664" customWidth="1"/>
    <col min="3832" max="3832" width="27.1796875" style="664" customWidth="1"/>
    <col min="3833" max="3833" width="11.54296875" style="664" customWidth="1"/>
    <col min="3834" max="3834" width="13.1796875" style="664" customWidth="1"/>
    <col min="3835" max="3835" width="9.1796875" style="664"/>
    <col min="3836" max="3836" width="6.7265625" style="664" bestFit="1" customWidth="1"/>
    <col min="3837" max="3837" width="64.81640625" style="664" customWidth="1"/>
    <col min="3838" max="3838" width="27.453125" style="664" customWidth="1"/>
    <col min="3839" max="3839" width="25.26953125" style="664" customWidth="1"/>
    <col min="3840" max="3841" width="14.26953125" style="664" customWidth="1"/>
    <col min="3842" max="3842" width="25" style="664" customWidth="1"/>
    <col min="3843" max="3843" width="14.7265625" style="664" customWidth="1"/>
    <col min="3844" max="3844" width="15.453125" style="664" bestFit="1" customWidth="1"/>
    <col min="3845" max="3845" width="34.1796875" style="664" customWidth="1"/>
    <col min="3846" max="3846" width="32.453125" style="664" customWidth="1"/>
    <col min="3847" max="3848" width="9.1796875" style="664"/>
    <col min="3849" max="3849" width="58.1796875" style="664" bestFit="1" customWidth="1"/>
    <col min="3850" max="4081" width="9.1796875" style="664"/>
    <col min="4082" max="4082" width="7.54296875" style="664" customWidth="1"/>
    <col min="4083" max="4083" width="64.81640625" style="664" customWidth="1"/>
    <col min="4084" max="4084" width="27.453125" style="664" customWidth="1"/>
    <col min="4085" max="4085" width="25.26953125" style="664" customWidth="1"/>
    <col min="4086" max="4086" width="14.26953125" style="664" customWidth="1"/>
    <col min="4087" max="4087" width="15.7265625" style="664" customWidth="1"/>
    <col min="4088" max="4088" width="27.1796875" style="664" customWidth="1"/>
    <col min="4089" max="4089" width="11.54296875" style="664" customWidth="1"/>
    <col min="4090" max="4090" width="13.1796875" style="664" customWidth="1"/>
    <col min="4091" max="4091" width="9.1796875" style="664"/>
    <col min="4092" max="4092" width="6.7265625" style="664" bestFit="1" customWidth="1"/>
    <col min="4093" max="4093" width="64.81640625" style="664" customWidth="1"/>
    <col min="4094" max="4094" width="27.453125" style="664" customWidth="1"/>
    <col min="4095" max="4095" width="25.26953125" style="664" customWidth="1"/>
    <col min="4096" max="4097" width="14.26953125" style="664" customWidth="1"/>
    <col min="4098" max="4098" width="25" style="664" customWidth="1"/>
    <col min="4099" max="4099" width="14.7265625" style="664" customWidth="1"/>
    <col min="4100" max="4100" width="15.453125" style="664" bestFit="1" customWidth="1"/>
    <col min="4101" max="4101" width="34.1796875" style="664" customWidth="1"/>
    <col min="4102" max="4102" width="32.453125" style="664" customWidth="1"/>
    <col min="4103" max="4104" width="9.1796875" style="664"/>
    <col min="4105" max="4105" width="58.1796875" style="664" bestFit="1" customWidth="1"/>
    <col min="4106" max="4337" width="9.1796875" style="664"/>
    <col min="4338" max="4338" width="7.54296875" style="664" customWidth="1"/>
    <col min="4339" max="4339" width="64.81640625" style="664" customWidth="1"/>
    <col min="4340" max="4340" width="27.453125" style="664" customWidth="1"/>
    <col min="4341" max="4341" width="25.26953125" style="664" customWidth="1"/>
    <col min="4342" max="4342" width="14.26953125" style="664" customWidth="1"/>
    <col min="4343" max="4343" width="15.7265625" style="664" customWidth="1"/>
    <col min="4344" max="4344" width="27.1796875" style="664" customWidth="1"/>
    <col min="4345" max="4345" width="11.54296875" style="664" customWidth="1"/>
    <col min="4346" max="4346" width="13.1796875" style="664" customWidth="1"/>
    <col min="4347" max="4347" width="9.1796875" style="664"/>
    <col min="4348" max="4348" width="6.7265625" style="664" bestFit="1" customWidth="1"/>
    <col min="4349" max="4349" width="64.81640625" style="664" customWidth="1"/>
    <col min="4350" max="4350" width="27.453125" style="664" customWidth="1"/>
    <col min="4351" max="4351" width="25.26953125" style="664" customWidth="1"/>
    <col min="4352" max="4353" width="14.26953125" style="664" customWidth="1"/>
    <col min="4354" max="4354" width="25" style="664" customWidth="1"/>
    <col min="4355" max="4355" width="14.7265625" style="664" customWidth="1"/>
    <col min="4356" max="4356" width="15.453125" style="664" bestFit="1" customWidth="1"/>
    <col min="4357" max="4357" width="34.1796875" style="664" customWidth="1"/>
    <col min="4358" max="4358" width="32.453125" style="664" customWidth="1"/>
    <col min="4359" max="4360" width="9.1796875" style="664"/>
    <col min="4361" max="4361" width="58.1796875" style="664" bestFit="1" customWidth="1"/>
    <col min="4362" max="4593" width="9.1796875" style="664"/>
    <col min="4594" max="4594" width="7.54296875" style="664" customWidth="1"/>
    <col min="4595" max="4595" width="64.81640625" style="664" customWidth="1"/>
    <col min="4596" max="4596" width="27.453125" style="664" customWidth="1"/>
    <col min="4597" max="4597" width="25.26953125" style="664" customWidth="1"/>
    <col min="4598" max="4598" width="14.26953125" style="664" customWidth="1"/>
    <col min="4599" max="4599" width="15.7265625" style="664" customWidth="1"/>
    <col min="4600" max="4600" width="27.1796875" style="664" customWidth="1"/>
    <col min="4601" max="4601" width="11.54296875" style="664" customWidth="1"/>
    <col min="4602" max="4602" width="13.1796875" style="664" customWidth="1"/>
    <col min="4603" max="4603" width="9.1796875" style="664"/>
    <col min="4604" max="4604" width="6.7265625" style="664" bestFit="1" customWidth="1"/>
    <col min="4605" max="4605" width="64.81640625" style="664" customWidth="1"/>
    <col min="4606" max="4606" width="27.453125" style="664" customWidth="1"/>
    <col min="4607" max="4607" width="25.26953125" style="664" customWidth="1"/>
    <col min="4608" max="4609" width="14.26953125" style="664" customWidth="1"/>
    <col min="4610" max="4610" width="25" style="664" customWidth="1"/>
    <col min="4611" max="4611" width="14.7265625" style="664" customWidth="1"/>
    <col min="4612" max="4612" width="15.453125" style="664" bestFit="1" customWidth="1"/>
    <col min="4613" max="4613" width="34.1796875" style="664" customWidth="1"/>
    <col min="4614" max="4614" width="32.453125" style="664" customWidth="1"/>
    <col min="4615" max="4616" width="9.1796875" style="664"/>
    <col min="4617" max="4617" width="58.1796875" style="664" bestFit="1" customWidth="1"/>
    <col min="4618" max="4849" width="9.1796875" style="664"/>
    <col min="4850" max="4850" width="7.54296875" style="664" customWidth="1"/>
    <col min="4851" max="4851" width="64.81640625" style="664" customWidth="1"/>
    <col min="4852" max="4852" width="27.453125" style="664" customWidth="1"/>
    <col min="4853" max="4853" width="25.26953125" style="664" customWidth="1"/>
    <col min="4854" max="4854" width="14.26953125" style="664" customWidth="1"/>
    <col min="4855" max="4855" width="15.7265625" style="664" customWidth="1"/>
    <col min="4856" max="4856" width="27.1796875" style="664" customWidth="1"/>
    <col min="4857" max="4857" width="11.54296875" style="664" customWidth="1"/>
    <col min="4858" max="4858" width="13.1796875" style="664" customWidth="1"/>
    <col min="4859" max="4859" width="9.1796875" style="664"/>
    <col min="4860" max="4860" width="6.7265625" style="664" bestFit="1" customWidth="1"/>
    <col min="4861" max="4861" width="64.81640625" style="664" customWidth="1"/>
    <col min="4862" max="4862" width="27.453125" style="664" customWidth="1"/>
    <col min="4863" max="4863" width="25.26953125" style="664" customWidth="1"/>
    <col min="4864" max="4865" width="14.26953125" style="664" customWidth="1"/>
    <col min="4866" max="4866" width="25" style="664" customWidth="1"/>
    <col min="4867" max="4867" width="14.7265625" style="664" customWidth="1"/>
    <col min="4868" max="4868" width="15.453125" style="664" bestFit="1" customWidth="1"/>
    <col min="4869" max="4869" width="34.1796875" style="664" customWidth="1"/>
    <col min="4870" max="4870" width="32.453125" style="664" customWidth="1"/>
    <col min="4871" max="4872" width="9.1796875" style="664"/>
    <col min="4873" max="4873" width="58.1796875" style="664" bestFit="1" customWidth="1"/>
    <col min="4874" max="5105" width="9.1796875" style="664"/>
    <col min="5106" max="5106" width="7.54296875" style="664" customWidth="1"/>
    <col min="5107" max="5107" width="64.81640625" style="664" customWidth="1"/>
    <col min="5108" max="5108" width="27.453125" style="664" customWidth="1"/>
    <col min="5109" max="5109" width="25.26953125" style="664" customWidth="1"/>
    <col min="5110" max="5110" width="14.26953125" style="664" customWidth="1"/>
    <col min="5111" max="5111" width="15.7265625" style="664" customWidth="1"/>
    <col min="5112" max="5112" width="27.1796875" style="664" customWidth="1"/>
    <col min="5113" max="5113" width="11.54296875" style="664" customWidth="1"/>
    <col min="5114" max="5114" width="13.1796875" style="664" customWidth="1"/>
    <col min="5115" max="5115" width="9.1796875" style="664"/>
    <col min="5116" max="5116" width="6.7265625" style="664" bestFit="1" customWidth="1"/>
    <col min="5117" max="5117" width="64.81640625" style="664" customWidth="1"/>
    <col min="5118" max="5118" width="27.453125" style="664" customWidth="1"/>
    <col min="5119" max="5119" width="25.26953125" style="664" customWidth="1"/>
    <col min="5120" max="5121" width="14.26953125" style="664" customWidth="1"/>
    <col min="5122" max="5122" width="25" style="664" customWidth="1"/>
    <col min="5123" max="5123" width="14.7265625" style="664" customWidth="1"/>
    <col min="5124" max="5124" width="15.453125" style="664" bestFit="1" customWidth="1"/>
    <col min="5125" max="5125" width="34.1796875" style="664" customWidth="1"/>
    <col min="5126" max="5126" width="32.453125" style="664" customWidth="1"/>
    <col min="5127" max="5128" width="9.1796875" style="664"/>
    <col min="5129" max="5129" width="58.1796875" style="664" bestFit="1" customWidth="1"/>
    <col min="5130" max="5361" width="9.1796875" style="664"/>
    <col min="5362" max="5362" width="7.54296875" style="664" customWidth="1"/>
    <col min="5363" max="5363" width="64.81640625" style="664" customWidth="1"/>
    <col min="5364" max="5364" width="27.453125" style="664" customWidth="1"/>
    <col min="5365" max="5365" width="25.26953125" style="664" customWidth="1"/>
    <col min="5366" max="5366" width="14.26953125" style="664" customWidth="1"/>
    <col min="5367" max="5367" width="15.7265625" style="664" customWidth="1"/>
    <col min="5368" max="5368" width="27.1796875" style="664" customWidth="1"/>
    <col min="5369" max="5369" width="11.54296875" style="664" customWidth="1"/>
    <col min="5370" max="5370" width="13.1796875" style="664" customWidth="1"/>
    <col min="5371" max="5371" width="9.1796875" style="664"/>
    <col min="5372" max="5372" width="6.7265625" style="664" bestFit="1" customWidth="1"/>
    <col min="5373" max="5373" width="64.81640625" style="664" customWidth="1"/>
    <col min="5374" max="5374" width="27.453125" style="664" customWidth="1"/>
    <col min="5375" max="5375" width="25.26953125" style="664" customWidth="1"/>
    <col min="5376" max="5377" width="14.26953125" style="664" customWidth="1"/>
    <col min="5378" max="5378" width="25" style="664" customWidth="1"/>
    <col min="5379" max="5379" width="14.7265625" style="664" customWidth="1"/>
    <col min="5380" max="5380" width="15.453125" style="664" bestFit="1" customWidth="1"/>
    <col min="5381" max="5381" width="34.1796875" style="664" customWidth="1"/>
    <col min="5382" max="5382" width="32.453125" style="664" customWidth="1"/>
    <col min="5383" max="5384" width="9.1796875" style="664"/>
    <col min="5385" max="5385" width="58.1796875" style="664" bestFit="1" customWidth="1"/>
    <col min="5386" max="5617" width="9.1796875" style="664"/>
    <col min="5618" max="5618" width="7.54296875" style="664" customWidth="1"/>
    <col min="5619" max="5619" width="64.81640625" style="664" customWidth="1"/>
    <col min="5620" max="5620" width="27.453125" style="664" customWidth="1"/>
    <col min="5621" max="5621" width="25.26953125" style="664" customWidth="1"/>
    <col min="5622" max="5622" width="14.26953125" style="664" customWidth="1"/>
    <col min="5623" max="5623" width="15.7265625" style="664" customWidth="1"/>
    <col min="5624" max="5624" width="27.1796875" style="664" customWidth="1"/>
    <col min="5625" max="5625" width="11.54296875" style="664" customWidth="1"/>
    <col min="5626" max="5626" width="13.1796875" style="664" customWidth="1"/>
    <col min="5627" max="5627" width="9.1796875" style="664"/>
    <col min="5628" max="5628" width="6.7265625" style="664" bestFit="1" customWidth="1"/>
    <col min="5629" max="5629" width="64.81640625" style="664" customWidth="1"/>
    <col min="5630" max="5630" width="27.453125" style="664" customWidth="1"/>
    <col min="5631" max="5631" width="25.26953125" style="664" customWidth="1"/>
    <col min="5632" max="5633" width="14.26953125" style="664" customWidth="1"/>
    <col min="5634" max="5634" width="25" style="664" customWidth="1"/>
    <col min="5635" max="5635" width="14.7265625" style="664" customWidth="1"/>
    <col min="5636" max="5636" width="15.453125" style="664" bestFit="1" customWidth="1"/>
    <col min="5637" max="5637" width="34.1796875" style="664" customWidth="1"/>
    <col min="5638" max="5638" width="32.453125" style="664" customWidth="1"/>
    <col min="5639" max="5640" width="9.1796875" style="664"/>
    <col min="5641" max="5641" width="58.1796875" style="664" bestFit="1" customWidth="1"/>
    <col min="5642" max="5873" width="9.1796875" style="664"/>
    <col min="5874" max="5874" width="7.54296875" style="664" customWidth="1"/>
    <col min="5875" max="5875" width="64.81640625" style="664" customWidth="1"/>
    <col min="5876" max="5876" width="27.453125" style="664" customWidth="1"/>
    <col min="5877" max="5877" width="25.26953125" style="664" customWidth="1"/>
    <col min="5878" max="5878" width="14.26953125" style="664" customWidth="1"/>
    <col min="5879" max="5879" width="15.7265625" style="664" customWidth="1"/>
    <col min="5880" max="5880" width="27.1796875" style="664" customWidth="1"/>
    <col min="5881" max="5881" width="11.54296875" style="664" customWidth="1"/>
    <col min="5882" max="5882" width="13.1796875" style="664" customWidth="1"/>
    <col min="5883" max="5883" width="9.1796875" style="664"/>
    <col min="5884" max="5884" width="6.7265625" style="664" bestFit="1" customWidth="1"/>
    <col min="5885" max="5885" width="64.81640625" style="664" customWidth="1"/>
    <col min="5886" max="5886" width="27.453125" style="664" customWidth="1"/>
    <col min="5887" max="5887" width="25.26953125" style="664" customWidth="1"/>
    <col min="5888" max="5889" width="14.26953125" style="664" customWidth="1"/>
    <col min="5890" max="5890" width="25" style="664" customWidth="1"/>
    <col min="5891" max="5891" width="14.7265625" style="664" customWidth="1"/>
    <col min="5892" max="5892" width="15.453125" style="664" bestFit="1" customWidth="1"/>
    <col min="5893" max="5893" width="34.1796875" style="664" customWidth="1"/>
    <col min="5894" max="5894" width="32.453125" style="664" customWidth="1"/>
    <col min="5895" max="5896" width="9.1796875" style="664"/>
    <col min="5897" max="5897" width="58.1796875" style="664" bestFit="1" customWidth="1"/>
    <col min="5898" max="6129" width="9.1796875" style="664"/>
    <col min="6130" max="6130" width="7.54296875" style="664" customWidth="1"/>
    <col min="6131" max="6131" width="64.81640625" style="664" customWidth="1"/>
    <col min="6132" max="6132" width="27.453125" style="664" customWidth="1"/>
    <col min="6133" max="6133" width="25.26953125" style="664" customWidth="1"/>
    <col min="6134" max="6134" width="14.26953125" style="664" customWidth="1"/>
    <col min="6135" max="6135" width="15.7265625" style="664" customWidth="1"/>
    <col min="6136" max="6136" width="27.1796875" style="664" customWidth="1"/>
    <col min="6137" max="6137" width="11.54296875" style="664" customWidth="1"/>
    <col min="6138" max="6138" width="13.1796875" style="664" customWidth="1"/>
    <col min="6139" max="6139" width="9.1796875" style="664"/>
    <col min="6140" max="6140" width="6.7265625" style="664" bestFit="1" customWidth="1"/>
    <col min="6141" max="6141" width="64.81640625" style="664" customWidth="1"/>
    <col min="6142" max="6142" width="27.453125" style="664" customWidth="1"/>
    <col min="6143" max="6143" width="25.26953125" style="664" customWidth="1"/>
    <col min="6144" max="6145" width="14.26953125" style="664" customWidth="1"/>
    <col min="6146" max="6146" width="25" style="664" customWidth="1"/>
    <col min="6147" max="6147" width="14.7265625" style="664" customWidth="1"/>
    <col min="6148" max="6148" width="15.453125" style="664" bestFit="1" customWidth="1"/>
    <col min="6149" max="6149" width="34.1796875" style="664" customWidth="1"/>
    <col min="6150" max="6150" width="32.453125" style="664" customWidth="1"/>
    <col min="6151" max="6152" width="9.1796875" style="664"/>
    <col min="6153" max="6153" width="58.1796875" style="664" bestFit="1" customWidth="1"/>
    <col min="6154" max="6385" width="9.1796875" style="664"/>
    <col min="6386" max="6386" width="7.54296875" style="664" customWidth="1"/>
    <col min="6387" max="6387" width="64.81640625" style="664" customWidth="1"/>
    <col min="6388" max="6388" width="27.453125" style="664" customWidth="1"/>
    <col min="6389" max="6389" width="25.26953125" style="664" customWidth="1"/>
    <col min="6390" max="6390" width="14.26953125" style="664" customWidth="1"/>
    <col min="6391" max="6391" width="15.7265625" style="664" customWidth="1"/>
    <col min="6392" max="6392" width="27.1796875" style="664" customWidth="1"/>
    <col min="6393" max="6393" width="11.54296875" style="664" customWidth="1"/>
    <col min="6394" max="6394" width="13.1796875" style="664" customWidth="1"/>
    <col min="6395" max="6395" width="9.1796875" style="664"/>
    <col min="6396" max="6396" width="6.7265625" style="664" bestFit="1" customWidth="1"/>
    <col min="6397" max="6397" width="64.81640625" style="664" customWidth="1"/>
    <col min="6398" max="6398" width="27.453125" style="664" customWidth="1"/>
    <col min="6399" max="6399" width="25.26953125" style="664" customWidth="1"/>
    <col min="6400" max="6401" width="14.26953125" style="664" customWidth="1"/>
    <col min="6402" max="6402" width="25" style="664" customWidth="1"/>
    <col min="6403" max="6403" width="14.7265625" style="664" customWidth="1"/>
    <col min="6404" max="6404" width="15.453125" style="664" bestFit="1" customWidth="1"/>
    <col min="6405" max="6405" width="34.1796875" style="664" customWidth="1"/>
    <col min="6406" max="6406" width="32.453125" style="664" customWidth="1"/>
    <col min="6407" max="6408" width="9.1796875" style="664"/>
    <col min="6409" max="6409" width="58.1796875" style="664" bestFit="1" customWidth="1"/>
    <col min="6410" max="6641" width="9.1796875" style="664"/>
    <col min="6642" max="6642" width="7.54296875" style="664" customWidth="1"/>
    <col min="6643" max="6643" width="64.81640625" style="664" customWidth="1"/>
    <col min="6644" max="6644" width="27.453125" style="664" customWidth="1"/>
    <col min="6645" max="6645" width="25.26953125" style="664" customWidth="1"/>
    <col min="6646" max="6646" width="14.26953125" style="664" customWidth="1"/>
    <col min="6647" max="6647" width="15.7265625" style="664" customWidth="1"/>
    <col min="6648" max="6648" width="27.1796875" style="664" customWidth="1"/>
    <col min="6649" max="6649" width="11.54296875" style="664" customWidth="1"/>
    <col min="6650" max="6650" width="13.1796875" style="664" customWidth="1"/>
    <col min="6651" max="6651" width="9.1796875" style="664"/>
    <col min="6652" max="6652" width="6.7265625" style="664" bestFit="1" customWidth="1"/>
    <col min="6653" max="6653" width="64.81640625" style="664" customWidth="1"/>
    <col min="6654" max="6654" width="27.453125" style="664" customWidth="1"/>
    <col min="6655" max="6655" width="25.26953125" style="664" customWidth="1"/>
    <col min="6656" max="6657" width="14.26953125" style="664" customWidth="1"/>
    <col min="6658" max="6658" width="25" style="664" customWidth="1"/>
    <col min="6659" max="6659" width="14.7265625" style="664" customWidth="1"/>
    <col min="6660" max="6660" width="15.453125" style="664" bestFit="1" customWidth="1"/>
    <col min="6661" max="6661" width="34.1796875" style="664" customWidth="1"/>
    <col min="6662" max="6662" width="32.453125" style="664" customWidth="1"/>
    <col min="6663" max="6664" width="9.1796875" style="664"/>
    <col min="6665" max="6665" width="58.1796875" style="664" bestFit="1" customWidth="1"/>
    <col min="6666" max="6897" width="9.1796875" style="664"/>
    <col min="6898" max="6898" width="7.54296875" style="664" customWidth="1"/>
    <col min="6899" max="6899" width="64.81640625" style="664" customWidth="1"/>
    <col min="6900" max="6900" width="27.453125" style="664" customWidth="1"/>
    <col min="6901" max="6901" width="25.26953125" style="664" customWidth="1"/>
    <col min="6902" max="6902" width="14.26953125" style="664" customWidth="1"/>
    <col min="6903" max="6903" width="15.7265625" style="664" customWidth="1"/>
    <col min="6904" max="6904" width="27.1796875" style="664" customWidth="1"/>
    <col min="6905" max="6905" width="11.54296875" style="664" customWidth="1"/>
    <col min="6906" max="6906" width="13.1796875" style="664" customWidth="1"/>
    <col min="6907" max="6907" width="9.1796875" style="664"/>
    <col min="6908" max="6908" width="6.7265625" style="664" bestFit="1" customWidth="1"/>
    <col min="6909" max="6909" width="64.81640625" style="664" customWidth="1"/>
    <col min="6910" max="6910" width="27.453125" style="664" customWidth="1"/>
    <col min="6911" max="6911" width="25.26953125" style="664" customWidth="1"/>
    <col min="6912" max="6913" width="14.26953125" style="664" customWidth="1"/>
    <col min="6914" max="6914" width="25" style="664" customWidth="1"/>
    <col min="6915" max="6915" width="14.7265625" style="664" customWidth="1"/>
    <col min="6916" max="6916" width="15.453125" style="664" bestFit="1" customWidth="1"/>
    <col min="6917" max="6917" width="34.1796875" style="664" customWidth="1"/>
    <col min="6918" max="6918" width="32.453125" style="664" customWidth="1"/>
    <col min="6919" max="6920" width="9.1796875" style="664"/>
    <col min="6921" max="6921" width="58.1796875" style="664" bestFit="1" customWidth="1"/>
    <col min="6922" max="7153" width="9.1796875" style="664"/>
    <col min="7154" max="7154" width="7.54296875" style="664" customWidth="1"/>
    <col min="7155" max="7155" width="64.81640625" style="664" customWidth="1"/>
    <col min="7156" max="7156" width="27.453125" style="664" customWidth="1"/>
    <col min="7157" max="7157" width="25.26953125" style="664" customWidth="1"/>
    <col min="7158" max="7158" width="14.26953125" style="664" customWidth="1"/>
    <col min="7159" max="7159" width="15.7265625" style="664" customWidth="1"/>
    <col min="7160" max="7160" width="27.1796875" style="664" customWidth="1"/>
    <col min="7161" max="7161" width="11.54296875" style="664" customWidth="1"/>
    <col min="7162" max="7162" width="13.1796875" style="664" customWidth="1"/>
    <col min="7163" max="7163" width="9.1796875" style="664"/>
    <col min="7164" max="7164" width="6.7265625" style="664" bestFit="1" customWidth="1"/>
    <col min="7165" max="7165" width="64.81640625" style="664" customWidth="1"/>
    <col min="7166" max="7166" width="27.453125" style="664" customWidth="1"/>
    <col min="7167" max="7167" width="25.26953125" style="664" customWidth="1"/>
    <col min="7168" max="7169" width="14.26953125" style="664" customWidth="1"/>
    <col min="7170" max="7170" width="25" style="664" customWidth="1"/>
    <col min="7171" max="7171" width="14.7265625" style="664" customWidth="1"/>
    <col min="7172" max="7172" width="15.453125" style="664" bestFit="1" customWidth="1"/>
    <col min="7173" max="7173" width="34.1796875" style="664" customWidth="1"/>
    <col min="7174" max="7174" width="32.453125" style="664" customWidth="1"/>
    <col min="7175" max="7176" width="9.1796875" style="664"/>
    <col min="7177" max="7177" width="58.1796875" style="664" bestFit="1" customWidth="1"/>
    <col min="7178" max="7409" width="9.1796875" style="664"/>
    <col min="7410" max="7410" width="7.54296875" style="664" customWidth="1"/>
    <col min="7411" max="7411" width="64.81640625" style="664" customWidth="1"/>
    <col min="7412" max="7412" width="27.453125" style="664" customWidth="1"/>
    <col min="7413" max="7413" width="25.26953125" style="664" customWidth="1"/>
    <col min="7414" max="7414" width="14.26953125" style="664" customWidth="1"/>
    <col min="7415" max="7415" width="15.7265625" style="664" customWidth="1"/>
    <col min="7416" max="7416" width="27.1796875" style="664" customWidth="1"/>
    <col min="7417" max="7417" width="11.54296875" style="664" customWidth="1"/>
    <col min="7418" max="7418" width="13.1796875" style="664" customWidth="1"/>
    <col min="7419" max="7419" width="9.1796875" style="664"/>
    <col min="7420" max="7420" width="6.7265625" style="664" bestFit="1" customWidth="1"/>
    <col min="7421" max="7421" width="64.81640625" style="664" customWidth="1"/>
    <col min="7422" max="7422" width="27.453125" style="664" customWidth="1"/>
    <col min="7423" max="7423" width="25.26953125" style="664" customWidth="1"/>
    <col min="7424" max="7425" width="14.26953125" style="664" customWidth="1"/>
    <col min="7426" max="7426" width="25" style="664" customWidth="1"/>
    <col min="7427" max="7427" width="14.7265625" style="664" customWidth="1"/>
    <col min="7428" max="7428" width="15.453125" style="664" bestFit="1" customWidth="1"/>
    <col min="7429" max="7429" width="34.1796875" style="664" customWidth="1"/>
    <col min="7430" max="7430" width="32.453125" style="664" customWidth="1"/>
    <col min="7431" max="7432" width="9.1796875" style="664"/>
    <col min="7433" max="7433" width="58.1796875" style="664" bestFit="1" customWidth="1"/>
    <col min="7434" max="7665" width="9.1796875" style="664"/>
    <col min="7666" max="7666" width="7.54296875" style="664" customWidth="1"/>
    <col min="7667" max="7667" width="64.81640625" style="664" customWidth="1"/>
    <col min="7668" max="7668" width="27.453125" style="664" customWidth="1"/>
    <col min="7669" max="7669" width="25.26953125" style="664" customWidth="1"/>
    <col min="7670" max="7670" width="14.26953125" style="664" customWidth="1"/>
    <col min="7671" max="7671" width="15.7265625" style="664" customWidth="1"/>
    <col min="7672" max="7672" width="27.1796875" style="664" customWidth="1"/>
    <col min="7673" max="7673" width="11.54296875" style="664" customWidth="1"/>
    <col min="7674" max="7674" width="13.1796875" style="664" customWidth="1"/>
    <col min="7675" max="7675" width="9.1796875" style="664"/>
    <col min="7676" max="7676" width="6.7265625" style="664" bestFit="1" customWidth="1"/>
    <col min="7677" max="7677" width="64.81640625" style="664" customWidth="1"/>
    <col min="7678" max="7678" width="27.453125" style="664" customWidth="1"/>
    <col min="7679" max="7679" width="25.26953125" style="664" customWidth="1"/>
    <col min="7680" max="7681" width="14.26953125" style="664" customWidth="1"/>
    <col min="7682" max="7682" width="25" style="664" customWidth="1"/>
    <col min="7683" max="7683" width="14.7265625" style="664" customWidth="1"/>
    <col min="7684" max="7684" width="15.453125" style="664" bestFit="1" customWidth="1"/>
    <col min="7685" max="7685" width="34.1796875" style="664" customWidth="1"/>
    <col min="7686" max="7686" width="32.453125" style="664" customWidth="1"/>
    <col min="7687" max="7688" width="9.1796875" style="664"/>
    <col min="7689" max="7689" width="58.1796875" style="664" bestFit="1" customWidth="1"/>
    <col min="7690" max="7921" width="9.1796875" style="664"/>
    <col min="7922" max="7922" width="7.54296875" style="664" customWidth="1"/>
    <col min="7923" max="7923" width="64.81640625" style="664" customWidth="1"/>
    <col min="7924" max="7924" width="27.453125" style="664" customWidth="1"/>
    <col min="7925" max="7925" width="25.26953125" style="664" customWidth="1"/>
    <col min="7926" max="7926" width="14.26953125" style="664" customWidth="1"/>
    <col min="7927" max="7927" width="15.7265625" style="664" customWidth="1"/>
    <col min="7928" max="7928" width="27.1796875" style="664" customWidth="1"/>
    <col min="7929" max="7929" width="11.54296875" style="664" customWidth="1"/>
    <col min="7930" max="7930" width="13.1796875" style="664" customWidth="1"/>
    <col min="7931" max="7931" width="9.1796875" style="664"/>
    <col min="7932" max="7932" width="6.7265625" style="664" bestFit="1" customWidth="1"/>
    <col min="7933" max="7933" width="64.81640625" style="664" customWidth="1"/>
    <col min="7934" max="7934" width="27.453125" style="664" customWidth="1"/>
    <col min="7935" max="7935" width="25.26953125" style="664" customWidth="1"/>
    <col min="7936" max="7937" width="14.26953125" style="664" customWidth="1"/>
    <col min="7938" max="7938" width="25" style="664" customWidth="1"/>
    <col min="7939" max="7939" width="14.7265625" style="664" customWidth="1"/>
    <col min="7940" max="7940" width="15.453125" style="664" bestFit="1" customWidth="1"/>
    <col min="7941" max="7941" width="34.1796875" style="664" customWidth="1"/>
    <col min="7942" max="7942" width="32.453125" style="664" customWidth="1"/>
    <col min="7943" max="7944" width="9.1796875" style="664"/>
    <col min="7945" max="7945" width="58.1796875" style="664" bestFit="1" customWidth="1"/>
    <col min="7946" max="8177" width="9.1796875" style="664"/>
    <col min="8178" max="8178" width="7.54296875" style="664" customWidth="1"/>
    <col min="8179" max="8179" width="64.81640625" style="664" customWidth="1"/>
    <col min="8180" max="8180" width="27.453125" style="664" customWidth="1"/>
    <col min="8181" max="8181" width="25.26953125" style="664" customWidth="1"/>
    <col min="8182" max="8182" width="14.26953125" style="664" customWidth="1"/>
    <col min="8183" max="8183" width="15.7265625" style="664" customWidth="1"/>
    <col min="8184" max="8184" width="27.1796875" style="664" customWidth="1"/>
    <col min="8185" max="8185" width="11.54296875" style="664" customWidth="1"/>
    <col min="8186" max="8186" width="13.1796875" style="664" customWidth="1"/>
    <col min="8187" max="8187" width="9.1796875" style="664"/>
    <col min="8188" max="8188" width="6.7265625" style="664" bestFit="1" customWidth="1"/>
    <col min="8189" max="8189" width="64.81640625" style="664" customWidth="1"/>
    <col min="8190" max="8190" width="27.453125" style="664" customWidth="1"/>
    <col min="8191" max="8191" width="25.26953125" style="664" customWidth="1"/>
    <col min="8192" max="8193" width="14.26953125" style="664" customWidth="1"/>
    <col min="8194" max="8194" width="25" style="664" customWidth="1"/>
    <col min="8195" max="8195" width="14.7265625" style="664" customWidth="1"/>
    <col min="8196" max="8196" width="15.453125" style="664" bestFit="1" customWidth="1"/>
    <col min="8197" max="8197" width="34.1796875" style="664" customWidth="1"/>
    <col min="8198" max="8198" width="32.453125" style="664" customWidth="1"/>
    <col min="8199" max="8200" width="9.1796875" style="664"/>
    <col min="8201" max="8201" width="58.1796875" style="664" bestFit="1" customWidth="1"/>
    <col min="8202" max="8433" width="9.1796875" style="664"/>
    <col min="8434" max="8434" width="7.54296875" style="664" customWidth="1"/>
    <col min="8435" max="8435" width="64.81640625" style="664" customWidth="1"/>
    <col min="8436" max="8436" width="27.453125" style="664" customWidth="1"/>
    <col min="8437" max="8437" width="25.26953125" style="664" customWidth="1"/>
    <col min="8438" max="8438" width="14.26953125" style="664" customWidth="1"/>
    <col min="8439" max="8439" width="15.7265625" style="664" customWidth="1"/>
    <col min="8440" max="8440" width="27.1796875" style="664" customWidth="1"/>
    <col min="8441" max="8441" width="11.54296875" style="664" customWidth="1"/>
    <col min="8442" max="8442" width="13.1796875" style="664" customWidth="1"/>
    <col min="8443" max="8443" width="9.1796875" style="664"/>
    <col min="8444" max="8444" width="6.7265625" style="664" bestFit="1" customWidth="1"/>
    <col min="8445" max="8445" width="64.81640625" style="664" customWidth="1"/>
    <col min="8446" max="8446" width="27.453125" style="664" customWidth="1"/>
    <col min="8447" max="8447" width="25.26953125" style="664" customWidth="1"/>
    <col min="8448" max="8449" width="14.26953125" style="664" customWidth="1"/>
    <col min="8450" max="8450" width="25" style="664" customWidth="1"/>
    <col min="8451" max="8451" width="14.7265625" style="664" customWidth="1"/>
    <col min="8452" max="8452" width="15.453125" style="664" bestFit="1" customWidth="1"/>
    <col min="8453" max="8453" width="34.1796875" style="664" customWidth="1"/>
    <col min="8454" max="8454" width="32.453125" style="664" customWidth="1"/>
    <col min="8455" max="8456" width="9.1796875" style="664"/>
    <col min="8457" max="8457" width="58.1796875" style="664" bestFit="1" customWidth="1"/>
    <col min="8458" max="8689" width="9.1796875" style="664"/>
    <col min="8690" max="8690" width="7.54296875" style="664" customWidth="1"/>
    <col min="8691" max="8691" width="64.81640625" style="664" customWidth="1"/>
    <col min="8692" max="8692" width="27.453125" style="664" customWidth="1"/>
    <col min="8693" max="8693" width="25.26953125" style="664" customWidth="1"/>
    <col min="8694" max="8694" width="14.26953125" style="664" customWidth="1"/>
    <col min="8695" max="8695" width="15.7265625" style="664" customWidth="1"/>
    <col min="8696" max="8696" width="27.1796875" style="664" customWidth="1"/>
    <col min="8697" max="8697" width="11.54296875" style="664" customWidth="1"/>
    <col min="8698" max="8698" width="13.1796875" style="664" customWidth="1"/>
    <col min="8699" max="8699" width="9.1796875" style="664"/>
    <col min="8700" max="8700" width="6.7265625" style="664" bestFit="1" customWidth="1"/>
    <col min="8701" max="8701" width="64.81640625" style="664" customWidth="1"/>
    <col min="8702" max="8702" width="27.453125" style="664" customWidth="1"/>
    <col min="8703" max="8703" width="25.26953125" style="664" customWidth="1"/>
    <col min="8704" max="8705" width="14.26953125" style="664" customWidth="1"/>
    <col min="8706" max="8706" width="25" style="664" customWidth="1"/>
    <col min="8707" max="8707" width="14.7265625" style="664" customWidth="1"/>
    <col min="8708" max="8708" width="15.453125" style="664" bestFit="1" customWidth="1"/>
    <col min="8709" max="8709" width="34.1796875" style="664" customWidth="1"/>
    <col min="8710" max="8710" width="32.453125" style="664" customWidth="1"/>
    <col min="8711" max="8712" width="9.1796875" style="664"/>
    <col min="8713" max="8713" width="58.1796875" style="664" bestFit="1" customWidth="1"/>
    <col min="8714" max="8945" width="9.1796875" style="664"/>
    <col min="8946" max="8946" width="7.54296875" style="664" customWidth="1"/>
    <col min="8947" max="8947" width="64.81640625" style="664" customWidth="1"/>
    <col min="8948" max="8948" width="27.453125" style="664" customWidth="1"/>
    <col min="8949" max="8949" width="25.26953125" style="664" customWidth="1"/>
    <col min="8950" max="8950" width="14.26953125" style="664" customWidth="1"/>
    <col min="8951" max="8951" width="15.7265625" style="664" customWidth="1"/>
    <col min="8952" max="8952" width="27.1796875" style="664" customWidth="1"/>
    <col min="8953" max="8953" width="11.54296875" style="664" customWidth="1"/>
    <col min="8954" max="8954" width="13.1796875" style="664" customWidth="1"/>
    <col min="8955" max="8955" width="9.1796875" style="664"/>
    <col min="8956" max="8956" width="6.7265625" style="664" bestFit="1" customWidth="1"/>
    <col min="8957" max="8957" width="64.81640625" style="664" customWidth="1"/>
    <col min="8958" max="8958" width="27.453125" style="664" customWidth="1"/>
    <col min="8959" max="8959" width="25.26953125" style="664" customWidth="1"/>
    <col min="8960" max="8961" width="14.26953125" style="664" customWidth="1"/>
    <col min="8962" max="8962" width="25" style="664" customWidth="1"/>
    <col min="8963" max="8963" width="14.7265625" style="664" customWidth="1"/>
    <col min="8964" max="8964" width="15.453125" style="664" bestFit="1" customWidth="1"/>
    <col min="8965" max="8965" width="34.1796875" style="664" customWidth="1"/>
    <col min="8966" max="8966" width="32.453125" style="664" customWidth="1"/>
    <col min="8967" max="8968" width="9.1796875" style="664"/>
    <col min="8969" max="8969" width="58.1796875" style="664" bestFit="1" customWidth="1"/>
    <col min="8970" max="9201" width="9.1796875" style="664"/>
    <col min="9202" max="9202" width="7.54296875" style="664" customWidth="1"/>
    <col min="9203" max="9203" width="64.81640625" style="664" customWidth="1"/>
    <col min="9204" max="9204" width="27.453125" style="664" customWidth="1"/>
    <col min="9205" max="9205" width="25.26953125" style="664" customWidth="1"/>
    <col min="9206" max="9206" width="14.26953125" style="664" customWidth="1"/>
    <col min="9207" max="9207" width="15.7265625" style="664" customWidth="1"/>
    <col min="9208" max="9208" width="27.1796875" style="664" customWidth="1"/>
    <col min="9209" max="9209" width="11.54296875" style="664" customWidth="1"/>
    <col min="9210" max="9210" width="13.1796875" style="664" customWidth="1"/>
    <col min="9211" max="9211" width="9.1796875" style="664"/>
    <col min="9212" max="9212" width="6.7265625" style="664" bestFit="1" customWidth="1"/>
    <col min="9213" max="9213" width="64.81640625" style="664" customWidth="1"/>
    <col min="9214" max="9214" width="27.453125" style="664" customWidth="1"/>
    <col min="9215" max="9215" width="25.26953125" style="664" customWidth="1"/>
    <col min="9216" max="9217" width="14.26953125" style="664" customWidth="1"/>
    <col min="9218" max="9218" width="25" style="664" customWidth="1"/>
    <col min="9219" max="9219" width="14.7265625" style="664" customWidth="1"/>
    <col min="9220" max="9220" width="15.453125" style="664" bestFit="1" customWidth="1"/>
    <col min="9221" max="9221" width="34.1796875" style="664" customWidth="1"/>
    <col min="9222" max="9222" width="32.453125" style="664" customWidth="1"/>
    <col min="9223" max="9224" width="9.1796875" style="664"/>
    <col min="9225" max="9225" width="58.1796875" style="664" bestFit="1" customWidth="1"/>
    <col min="9226" max="9457" width="9.1796875" style="664"/>
    <col min="9458" max="9458" width="7.54296875" style="664" customWidth="1"/>
    <col min="9459" max="9459" width="64.81640625" style="664" customWidth="1"/>
    <col min="9460" max="9460" width="27.453125" style="664" customWidth="1"/>
    <col min="9461" max="9461" width="25.26953125" style="664" customWidth="1"/>
    <col min="9462" max="9462" width="14.26953125" style="664" customWidth="1"/>
    <col min="9463" max="9463" width="15.7265625" style="664" customWidth="1"/>
    <col min="9464" max="9464" width="27.1796875" style="664" customWidth="1"/>
    <col min="9465" max="9465" width="11.54296875" style="664" customWidth="1"/>
    <col min="9466" max="9466" width="13.1796875" style="664" customWidth="1"/>
    <col min="9467" max="9467" width="9.1796875" style="664"/>
    <col min="9468" max="9468" width="6.7265625" style="664" bestFit="1" customWidth="1"/>
    <col min="9469" max="9469" width="64.81640625" style="664" customWidth="1"/>
    <col min="9470" max="9470" width="27.453125" style="664" customWidth="1"/>
    <col min="9471" max="9471" width="25.26953125" style="664" customWidth="1"/>
    <col min="9472" max="9473" width="14.26953125" style="664" customWidth="1"/>
    <col min="9474" max="9474" width="25" style="664" customWidth="1"/>
    <col min="9475" max="9475" width="14.7265625" style="664" customWidth="1"/>
    <col min="9476" max="9476" width="15.453125" style="664" bestFit="1" customWidth="1"/>
    <col min="9477" max="9477" width="34.1796875" style="664" customWidth="1"/>
    <col min="9478" max="9478" width="32.453125" style="664" customWidth="1"/>
    <col min="9479" max="9480" width="9.1796875" style="664"/>
    <col min="9481" max="9481" width="58.1796875" style="664" bestFit="1" customWidth="1"/>
    <col min="9482" max="9713" width="9.1796875" style="664"/>
    <col min="9714" max="9714" width="7.54296875" style="664" customWidth="1"/>
    <col min="9715" max="9715" width="64.81640625" style="664" customWidth="1"/>
    <col min="9716" max="9716" width="27.453125" style="664" customWidth="1"/>
    <col min="9717" max="9717" width="25.26953125" style="664" customWidth="1"/>
    <col min="9718" max="9718" width="14.26953125" style="664" customWidth="1"/>
    <col min="9719" max="9719" width="15.7265625" style="664" customWidth="1"/>
    <col min="9720" max="9720" width="27.1796875" style="664" customWidth="1"/>
    <col min="9721" max="9721" width="11.54296875" style="664" customWidth="1"/>
    <col min="9722" max="9722" width="13.1796875" style="664" customWidth="1"/>
    <col min="9723" max="9723" width="9.1796875" style="664"/>
    <col min="9724" max="9724" width="6.7265625" style="664" bestFit="1" customWidth="1"/>
    <col min="9725" max="9725" width="64.81640625" style="664" customWidth="1"/>
    <col min="9726" max="9726" width="27.453125" style="664" customWidth="1"/>
    <col min="9727" max="9727" width="25.26953125" style="664" customWidth="1"/>
    <col min="9728" max="9729" width="14.26953125" style="664" customWidth="1"/>
    <col min="9730" max="9730" width="25" style="664" customWidth="1"/>
    <col min="9731" max="9731" width="14.7265625" style="664" customWidth="1"/>
    <col min="9732" max="9732" width="15.453125" style="664" bestFit="1" customWidth="1"/>
    <col min="9733" max="9733" width="34.1796875" style="664" customWidth="1"/>
    <col min="9734" max="9734" width="32.453125" style="664" customWidth="1"/>
    <col min="9735" max="9736" width="9.1796875" style="664"/>
    <col min="9737" max="9737" width="58.1796875" style="664" bestFit="1" customWidth="1"/>
    <col min="9738" max="9969" width="9.1796875" style="664"/>
    <col min="9970" max="9970" width="7.54296875" style="664" customWidth="1"/>
    <col min="9971" max="9971" width="64.81640625" style="664" customWidth="1"/>
    <col min="9972" max="9972" width="27.453125" style="664" customWidth="1"/>
    <col min="9973" max="9973" width="25.26953125" style="664" customWidth="1"/>
    <col min="9974" max="9974" width="14.26953125" style="664" customWidth="1"/>
    <col min="9975" max="9975" width="15.7265625" style="664" customWidth="1"/>
    <col min="9976" max="9976" width="27.1796875" style="664" customWidth="1"/>
    <col min="9977" max="9977" width="11.54296875" style="664" customWidth="1"/>
    <col min="9978" max="9978" width="13.1796875" style="664" customWidth="1"/>
    <col min="9979" max="9979" width="9.1796875" style="664"/>
    <col min="9980" max="9980" width="6.7265625" style="664" bestFit="1" customWidth="1"/>
    <col min="9981" max="9981" width="64.81640625" style="664" customWidth="1"/>
    <col min="9982" max="9982" width="27.453125" style="664" customWidth="1"/>
    <col min="9983" max="9983" width="25.26953125" style="664" customWidth="1"/>
    <col min="9984" max="9985" width="14.26953125" style="664" customWidth="1"/>
    <col min="9986" max="9986" width="25" style="664" customWidth="1"/>
    <col min="9987" max="9987" width="14.7265625" style="664" customWidth="1"/>
    <col min="9988" max="9988" width="15.453125" style="664" bestFit="1" customWidth="1"/>
    <col min="9989" max="9989" width="34.1796875" style="664" customWidth="1"/>
    <col min="9990" max="9990" width="32.453125" style="664" customWidth="1"/>
    <col min="9991" max="9992" width="9.1796875" style="664"/>
    <col min="9993" max="9993" width="58.1796875" style="664" bestFit="1" customWidth="1"/>
    <col min="9994" max="10225" width="9.1796875" style="664"/>
    <col min="10226" max="10226" width="7.54296875" style="664" customWidth="1"/>
    <col min="10227" max="10227" width="64.81640625" style="664" customWidth="1"/>
    <col min="10228" max="10228" width="27.453125" style="664" customWidth="1"/>
    <col min="10229" max="10229" width="25.26953125" style="664" customWidth="1"/>
    <col min="10230" max="10230" width="14.26953125" style="664" customWidth="1"/>
    <col min="10231" max="10231" width="15.7265625" style="664" customWidth="1"/>
    <col min="10232" max="10232" width="27.1796875" style="664" customWidth="1"/>
    <col min="10233" max="10233" width="11.54296875" style="664" customWidth="1"/>
    <col min="10234" max="10234" width="13.1796875" style="664" customWidth="1"/>
    <col min="10235" max="10235" width="9.1796875" style="664"/>
    <col min="10236" max="10236" width="6.7265625" style="664" bestFit="1" customWidth="1"/>
    <col min="10237" max="10237" width="64.81640625" style="664" customWidth="1"/>
    <col min="10238" max="10238" width="27.453125" style="664" customWidth="1"/>
    <col min="10239" max="10239" width="25.26953125" style="664" customWidth="1"/>
    <col min="10240" max="10241" width="14.26953125" style="664" customWidth="1"/>
    <col min="10242" max="10242" width="25" style="664" customWidth="1"/>
    <col min="10243" max="10243" width="14.7265625" style="664" customWidth="1"/>
    <col min="10244" max="10244" width="15.453125" style="664" bestFit="1" customWidth="1"/>
    <col min="10245" max="10245" width="34.1796875" style="664" customWidth="1"/>
    <col min="10246" max="10246" width="32.453125" style="664" customWidth="1"/>
    <col min="10247" max="10248" width="9.1796875" style="664"/>
    <col min="10249" max="10249" width="58.1796875" style="664" bestFit="1" customWidth="1"/>
    <col min="10250" max="10481" width="9.1796875" style="664"/>
    <col min="10482" max="10482" width="7.54296875" style="664" customWidth="1"/>
    <col min="10483" max="10483" width="64.81640625" style="664" customWidth="1"/>
    <col min="10484" max="10484" width="27.453125" style="664" customWidth="1"/>
    <col min="10485" max="10485" width="25.26953125" style="664" customWidth="1"/>
    <col min="10486" max="10486" width="14.26953125" style="664" customWidth="1"/>
    <col min="10487" max="10487" width="15.7265625" style="664" customWidth="1"/>
    <col min="10488" max="10488" width="27.1796875" style="664" customWidth="1"/>
    <col min="10489" max="10489" width="11.54296875" style="664" customWidth="1"/>
    <col min="10490" max="10490" width="13.1796875" style="664" customWidth="1"/>
    <col min="10491" max="10491" width="9.1796875" style="664"/>
    <col min="10492" max="10492" width="6.7265625" style="664" bestFit="1" customWidth="1"/>
    <col min="10493" max="10493" width="64.81640625" style="664" customWidth="1"/>
    <col min="10494" max="10494" width="27.453125" style="664" customWidth="1"/>
    <col min="10495" max="10495" width="25.26953125" style="664" customWidth="1"/>
    <col min="10496" max="10497" width="14.26953125" style="664" customWidth="1"/>
    <col min="10498" max="10498" width="25" style="664" customWidth="1"/>
    <col min="10499" max="10499" width="14.7265625" style="664" customWidth="1"/>
    <col min="10500" max="10500" width="15.453125" style="664" bestFit="1" customWidth="1"/>
    <col min="10501" max="10501" width="34.1796875" style="664" customWidth="1"/>
    <col min="10502" max="10502" width="32.453125" style="664" customWidth="1"/>
    <col min="10503" max="10504" width="9.1796875" style="664"/>
    <col min="10505" max="10505" width="58.1796875" style="664" bestFit="1" customWidth="1"/>
    <col min="10506" max="10737" width="9.1796875" style="664"/>
    <col min="10738" max="10738" width="7.54296875" style="664" customWidth="1"/>
    <col min="10739" max="10739" width="64.81640625" style="664" customWidth="1"/>
    <col min="10740" max="10740" width="27.453125" style="664" customWidth="1"/>
    <col min="10741" max="10741" width="25.26953125" style="664" customWidth="1"/>
    <col min="10742" max="10742" width="14.26953125" style="664" customWidth="1"/>
    <col min="10743" max="10743" width="15.7265625" style="664" customWidth="1"/>
    <col min="10744" max="10744" width="27.1796875" style="664" customWidth="1"/>
    <col min="10745" max="10745" width="11.54296875" style="664" customWidth="1"/>
    <col min="10746" max="10746" width="13.1796875" style="664" customWidth="1"/>
    <col min="10747" max="10747" width="9.1796875" style="664"/>
    <col min="10748" max="10748" width="6.7265625" style="664" bestFit="1" customWidth="1"/>
    <col min="10749" max="10749" width="64.81640625" style="664" customWidth="1"/>
    <col min="10750" max="10750" width="27.453125" style="664" customWidth="1"/>
    <col min="10751" max="10751" width="25.26953125" style="664" customWidth="1"/>
    <col min="10752" max="10753" width="14.26953125" style="664" customWidth="1"/>
    <col min="10754" max="10754" width="25" style="664" customWidth="1"/>
    <col min="10755" max="10755" width="14.7265625" style="664" customWidth="1"/>
    <col min="10756" max="10756" width="15.453125" style="664" bestFit="1" customWidth="1"/>
    <col min="10757" max="10757" width="34.1796875" style="664" customWidth="1"/>
    <col min="10758" max="10758" width="32.453125" style="664" customWidth="1"/>
    <col min="10759" max="10760" width="9.1796875" style="664"/>
    <col min="10761" max="10761" width="58.1796875" style="664" bestFit="1" customWidth="1"/>
    <col min="10762" max="10993" width="9.1796875" style="664"/>
    <col min="10994" max="10994" width="7.54296875" style="664" customWidth="1"/>
    <col min="10995" max="10995" width="64.81640625" style="664" customWidth="1"/>
    <col min="10996" max="10996" width="27.453125" style="664" customWidth="1"/>
    <col min="10997" max="10997" width="25.26953125" style="664" customWidth="1"/>
    <col min="10998" max="10998" width="14.26953125" style="664" customWidth="1"/>
    <col min="10999" max="10999" width="15.7265625" style="664" customWidth="1"/>
    <col min="11000" max="11000" width="27.1796875" style="664" customWidth="1"/>
    <col min="11001" max="11001" width="11.54296875" style="664" customWidth="1"/>
    <col min="11002" max="11002" width="13.1796875" style="664" customWidth="1"/>
    <col min="11003" max="11003" width="9.1796875" style="664"/>
    <col min="11004" max="11004" width="6.7265625" style="664" bestFit="1" customWidth="1"/>
    <col min="11005" max="11005" width="64.81640625" style="664" customWidth="1"/>
    <col min="11006" max="11006" width="27.453125" style="664" customWidth="1"/>
    <col min="11007" max="11007" width="25.26953125" style="664" customWidth="1"/>
    <col min="11008" max="11009" width="14.26953125" style="664" customWidth="1"/>
    <col min="11010" max="11010" width="25" style="664" customWidth="1"/>
    <col min="11011" max="11011" width="14.7265625" style="664" customWidth="1"/>
    <col min="11012" max="11012" width="15.453125" style="664" bestFit="1" customWidth="1"/>
    <col min="11013" max="11013" width="34.1796875" style="664" customWidth="1"/>
    <col min="11014" max="11014" width="32.453125" style="664" customWidth="1"/>
    <col min="11015" max="11016" width="9.1796875" style="664"/>
    <col min="11017" max="11017" width="58.1796875" style="664" bestFit="1" customWidth="1"/>
    <col min="11018" max="11249" width="9.1796875" style="664"/>
    <col min="11250" max="11250" width="7.54296875" style="664" customWidth="1"/>
    <col min="11251" max="11251" width="64.81640625" style="664" customWidth="1"/>
    <col min="11252" max="11252" width="27.453125" style="664" customWidth="1"/>
    <col min="11253" max="11253" width="25.26953125" style="664" customWidth="1"/>
    <col min="11254" max="11254" width="14.26953125" style="664" customWidth="1"/>
    <col min="11255" max="11255" width="15.7265625" style="664" customWidth="1"/>
    <col min="11256" max="11256" width="27.1796875" style="664" customWidth="1"/>
    <col min="11257" max="11257" width="11.54296875" style="664" customWidth="1"/>
    <col min="11258" max="11258" width="13.1796875" style="664" customWidth="1"/>
    <col min="11259" max="11259" width="9.1796875" style="664"/>
    <col min="11260" max="11260" width="6.7265625" style="664" bestFit="1" customWidth="1"/>
    <col min="11261" max="11261" width="64.81640625" style="664" customWidth="1"/>
    <col min="11262" max="11262" width="27.453125" style="664" customWidth="1"/>
    <col min="11263" max="11263" width="25.26953125" style="664" customWidth="1"/>
    <col min="11264" max="11265" width="14.26953125" style="664" customWidth="1"/>
    <col min="11266" max="11266" width="25" style="664" customWidth="1"/>
    <col min="11267" max="11267" width="14.7265625" style="664" customWidth="1"/>
    <col min="11268" max="11268" width="15.453125" style="664" bestFit="1" customWidth="1"/>
    <col min="11269" max="11269" width="34.1796875" style="664" customWidth="1"/>
    <col min="11270" max="11270" width="32.453125" style="664" customWidth="1"/>
    <col min="11271" max="11272" width="9.1796875" style="664"/>
    <col min="11273" max="11273" width="58.1796875" style="664" bestFit="1" customWidth="1"/>
    <col min="11274" max="11505" width="9.1796875" style="664"/>
    <col min="11506" max="11506" width="7.54296875" style="664" customWidth="1"/>
    <col min="11507" max="11507" width="64.81640625" style="664" customWidth="1"/>
    <col min="11508" max="11508" width="27.453125" style="664" customWidth="1"/>
    <col min="11509" max="11509" width="25.26953125" style="664" customWidth="1"/>
    <col min="11510" max="11510" width="14.26953125" style="664" customWidth="1"/>
    <col min="11511" max="11511" width="15.7265625" style="664" customWidth="1"/>
    <col min="11512" max="11512" width="27.1796875" style="664" customWidth="1"/>
    <col min="11513" max="11513" width="11.54296875" style="664" customWidth="1"/>
    <col min="11514" max="11514" width="13.1796875" style="664" customWidth="1"/>
    <col min="11515" max="11515" width="9.1796875" style="664"/>
    <col min="11516" max="11516" width="6.7265625" style="664" bestFit="1" customWidth="1"/>
    <col min="11517" max="11517" width="64.81640625" style="664" customWidth="1"/>
    <col min="11518" max="11518" width="27.453125" style="664" customWidth="1"/>
    <col min="11519" max="11519" width="25.26953125" style="664" customWidth="1"/>
    <col min="11520" max="11521" width="14.26953125" style="664" customWidth="1"/>
    <col min="11522" max="11522" width="25" style="664" customWidth="1"/>
    <col min="11523" max="11523" width="14.7265625" style="664" customWidth="1"/>
    <col min="11524" max="11524" width="15.453125" style="664" bestFit="1" customWidth="1"/>
    <col min="11525" max="11525" width="34.1796875" style="664" customWidth="1"/>
    <col min="11526" max="11526" width="32.453125" style="664" customWidth="1"/>
    <col min="11527" max="11528" width="9.1796875" style="664"/>
    <col min="11529" max="11529" width="58.1796875" style="664" bestFit="1" customWidth="1"/>
    <col min="11530" max="11761" width="9.1796875" style="664"/>
    <col min="11762" max="11762" width="7.54296875" style="664" customWidth="1"/>
    <col min="11763" max="11763" width="64.81640625" style="664" customWidth="1"/>
    <col min="11764" max="11764" width="27.453125" style="664" customWidth="1"/>
    <col min="11765" max="11765" width="25.26953125" style="664" customWidth="1"/>
    <col min="11766" max="11766" width="14.26953125" style="664" customWidth="1"/>
    <col min="11767" max="11767" width="15.7265625" style="664" customWidth="1"/>
    <col min="11768" max="11768" width="27.1796875" style="664" customWidth="1"/>
    <col min="11769" max="11769" width="11.54296875" style="664" customWidth="1"/>
    <col min="11770" max="11770" width="13.1796875" style="664" customWidth="1"/>
    <col min="11771" max="11771" width="9.1796875" style="664"/>
    <col min="11772" max="11772" width="6.7265625" style="664" bestFit="1" customWidth="1"/>
    <col min="11773" max="11773" width="64.81640625" style="664" customWidth="1"/>
    <col min="11774" max="11774" width="27.453125" style="664" customWidth="1"/>
    <col min="11775" max="11775" width="25.26953125" style="664" customWidth="1"/>
    <col min="11776" max="11777" width="14.26953125" style="664" customWidth="1"/>
    <col min="11778" max="11778" width="25" style="664" customWidth="1"/>
    <col min="11779" max="11779" width="14.7265625" style="664" customWidth="1"/>
    <col min="11780" max="11780" width="15.453125" style="664" bestFit="1" customWidth="1"/>
    <col min="11781" max="11781" width="34.1796875" style="664" customWidth="1"/>
    <col min="11782" max="11782" width="32.453125" style="664" customWidth="1"/>
    <col min="11783" max="11784" width="9.1796875" style="664"/>
    <col min="11785" max="11785" width="58.1796875" style="664" bestFit="1" customWidth="1"/>
    <col min="11786" max="12017" width="9.1796875" style="664"/>
    <col min="12018" max="12018" width="7.54296875" style="664" customWidth="1"/>
    <col min="12019" max="12019" width="64.81640625" style="664" customWidth="1"/>
    <col min="12020" max="12020" width="27.453125" style="664" customWidth="1"/>
    <col min="12021" max="12021" width="25.26953125" style="664" customWidth="1"/>
    <col min="12022" max="12022" width="14.26953125" style="664" customWidth="1"/>
    <col min="12023" max="12023" width="15.7265625" style="664" customWidth="1"/>
    <col min="12024" max="12024" width="27.1796875" style="664" customWidth="1"/>
    <col min="12025" max="12025" width="11.54296875" style="664" customWidth="1"/>
    <col min="12026" max="12026" width="13.1796875" style="664" customWidth="1"/>
    <col min="12027" max="12027" width="9.1796875" style="664"/>
    <col min="12028" max="12028" width="6.7265625" style="664" bestFit="1" customWidth="1"/>
    <col min="12029" max="12029" width="64.81640625" style="664" customWidth="1"/>
    <col min="12030" max="12030" width="27.453125" style="664" customWidth="1"/>
    <col min="12031" max="12031" width="25.26953125" style="664" customWidth="1"/>
    <col min="12032" max="12033" width="14.26953125" style="664" customWidth="1"/>
    <col min="12034" max="12034" width="25" style="664" customWidth="1"/>
    <col min="12035" max="12035" width="14.7265625" style="664" customWidth="1"/>
    <col min="12036" max="12036" width="15.453125" style="664" bestFit="1" customWidth="1"/>
    <col min="12037" max="12037" width="34.1796875" style="664" customWidth="1"/>
    <col min="12038" max="12038" width="32.453125" style="664" customWidth="1"/>
    <col min="12039" max="12040" width="9.1796875" style="664"/>
    <col min="12041" max="12041" width="58.1796875" style="664" bestFit="1" customWidth="1"/>
    <col min="12042" max="12273" width="9.1796875" style="664"/>
    <col min="12274" max="12274" width="7.54296875" style="664" customWidth="1"/>
    <col min="12275" max="12275" width="64.81640625" style="664" customWidth="1"/>
    <col min="12276" max="12276" width="27.453125" style="664" customWidth="1"/>
    <col min="12277" max="12277" width="25.26953125" style="664" customWidth="1"/>
    <col min="12278" max="12278" width="14.26953125" style="664" customWidth="1"/>
    <col min="12279" max="12279" width="15.7265625" style="664" customWidth="1"/>
    <col min="12280" max="12280" width="27.1796875" style="664" customWidth="1"/>
    <col min="12281" max="12281" width="11.54296875" style="664" customWidth="1"/>
    <col min="12282" max="12282" width="13.1796875" style="664" customWidth="1"/>
    <col min="12283" max="12283" width="9.1796875" style="664"/>
    <col min="12284" max="12284" width="6.7265625" style="664" bestFit="1" customWidth="1"/>
    <col min="12285" max="12285" width="64.81640625" style="664" customWidth="1"/>
    <col min="12286" max="12286" width="27.453125" style="664" customWidth="1"/>
    <col min="12287" max="12287" width="25.26953125" style="664" customWidth="1"/>
    <col min="12288" max="12289" width="14.26953125" style="664" customWidth="1"/>
    <col min="12290" max="12290" width="25" style="664" customWidth="1"/>
    <col min="12291" max="12291" width="14.7265625" style="664" customWidth="1"/>
    <col min="12292" max="12292" width="15.453125" style="664" bestFit="1" customWidth="1"/>
    <col min="12293" max="12293" width="34.1796875" style="664" customWidth="1"/>
    <col min="12294" max="12294" width="32.453125" style="664" customWidth="1"/>
    <col min="12295" max="12296" width="9.1796875" style="664"/>
    <col min="12297" max="12297" width="58.1796875" style="664" bestFit="1" customWidth="1"/>
    <col min="12298" max="12529" width="9.1796875" style="664"/>
    <col min="12530" max="12530" width="7.54296875" style="664" customWidth="1"/>
    <col min="12531" max="12531" width="64.81640625" style="664" customWidth="1"/>
    <col min="12532" max="12532" width="27.453125" style="664" customWidth="1"/>
    <col min="12533" max="12533" width="25.26953125" style="664" customWidth="1"/>
    <col min="12534" max="12534" width="14.26953125" style="664" customWidth="1"/>
    <col min="12535" max="12535" width="15.7265625" style="664" customWidth="1"/>
    <col min="12536" max="12536" width="27.1796875" style="664" customWidth="1"/>
    <col min="12537" max="12537" width="11.54296875" style="664" customWidth="1"/>
    <col min="12538" max="12538" width="13.1796875" style="664" customWidth="1"/>
    <col min="12539" max="12539" width="9.1796875" style="664"/>
    <col min="12540" max="12540" width="6.7265625" style="664" bestFit="1" customWidth="1"/>
    <col min="12541" max="12541" width="64.81640625" style="664" customWidth="1"/>
    <col min="12542" max="12542" width="27.453125" style="664" customWidth="1"/>
    <col min="12543" max="12543" width="25.26953125" style="664" customWidth="1"/>
    <col min="12544" max="12545" width="14.26953125" style="664" customWidth="1"/>
    <col min="12546" max="12546" width="25" style="664" customWidth="1"/>
    <col min="12547" max="12547" width="14.7265625" style="664" customWidth="1"/>
    <col min="12548" max="12548" width="15.453125" style="664" bestFit="1" customWidth="1"/>
    <col min="12549" max="12549" width="34.1796875" style="664" customWidth="1"/>
    <col min="12550" max="12550" width="32.453125" style="664" customWidth="1"/>
    <col min="12551" max="12552" width="9.1796875" style="664"/>
    <col min="12553" max="12553" width="58.1796875" style="664" bestFit="1" customWidth="1"/>
    <col min="12554" max="12785" width="9.1796875" style="664"/>
    <col min="12786" max="12786" width="7.54296875" style="664" customWidth="1"/>
    <col min="12787" max="12787" width="64.81640625" style="664" customWidth="1"/>
    <col min="12788" max="12788" width="27.453125" style="664" customWidth="1"/>
    <col min="12789" max="12789" width="25.26953125" style="664" customWidth="1"/>
    <col min="12790" max="12790" width="14.26953125" style="664" customWidth="1"/>
    <col min="12791" max="12791" width="15.7265625" style="664" customWidth="1"/>
    <col min="12792" max="12792" width="27.1796875" style="664" customWidth="1"/>
    <col min="12793" max="12793" width="11.54296875" style="664" customWidth="1"/>
    <col min="12794" max="12794" width="13.1796875" style="664" customWidth="1"/>
    <col min="12795" max="12795" width="9.1796875" style="664"/>
    <col min="12796" max="12796" width="6.7265625" style="664" bestFit="1" customWidth="1"/>
    <col min="12797" max="12797" width="64.81640625" style="664" customWidth="1"/>
    <col min="12798" max="12798" width="27.453125" style="664" customWidth="1"/>
    <col min="12799" max="12799" width="25.26953125" style="664" customWidth="1"/>
    <col min="12800" max="12801" width="14.26953125" style="664" customWidth="1"/>
    <col min="12802" max="12802" width="25" style="664" customWidth="1"/>
    <col min="12803" max="12803" width="14.7265625" style="664" customWidth="1"/>
    <col min="12804" max="12804" width="15.453125" style="664" bestFit="1" customWidth="1"/>
    <col min="12805" max="12805" width="34.1796875" style="664" customWidth="1"/>
    <col min="12806" max="12806" width="32.453125" style="664" customWidth="1"/>
    <col min="12807" max="12808" width="9.1796875" style="664"/>
    <col min="12809" max="12809" width="58.1796875" style="664" bestFit="1" customWidth="1"/>
    <col min="12810" max="13041" width="9.1796875" style="664"/>
    <col min="13042" max="13042" width="7.54296875" style="664" customWidth="1"/>
    <col min="13043" max="13043" width="64.81640625" style="664" customWidth="1"/>
    <col min="13044" max="13044" width="27.453125" style="664" customWidth="1"/>
    <col min="13045" max="13045" width="25.26953125" style="664" customWidth="1"/>
    <col min="13046" max="13046" width="14.26953125" style="664" customWidth="1"/>
    <col min="13047" max="13047" width="15.7265625" style="664" customWidth="1"/>
    <col min="13048" max="13048" width="27.1796875" style="664" customWidth="1"/>
    <col min="13049" max="13049" width="11.54296875" style="664" customWidth="1"/>
    <col min="13050" max="13050" width="13.1796875" style="664" customWidth="1"/>
    <col min="13051" max="13051" width="9.1796875" style="664"/>
    <col min="13052" max="13052" width="6.7265625" style="664" bestFit="1" customWidth="1"/>
    <col min="13053" max="13053" width="64.81640625" style="664" customWidth="1"/>
    <col min="13054" max="13054" width="27.453125" style="664" customWidth="1"/>
    <col min="13055" max="13055" width="25.26953125" style="664" customWidth="1"/>
    <col min="13056" max="13057" width="14.26953125" style="664" customWidth="1"/>
    <col min="13058" max="13058" width="25" style="664" customWidth="1"/>
    <col min="13059" max="13059" width="14.7265625" style="664" customWidth="1"/>
    <col min="13060" max="13060" width="15.453125" style="664" bestFit="1" customWidth="1"/>
    <col min="13061" max="13061" width="34.1796875" style="664" customWidth="1"/>
    <col min="13062" max="13062" width="32.453125" style="664" customWidth="1"/>
    <col min="13063" max="13064" width="9.1796875" style="664"/>
    <col min="13065" max="13065" width="58.1796875" style="664" bestFit="1" customWidth="1"/>
    <col min="13066" max="13297" width="9.1796875" style="664"/>
    <col min="13298" max="13298" width="7.54296875" style="664" customWidth="1"/>
    <col min="13299" max="13299" width="64.81640625" style="664" customWidth="1"/>
    <col min="13300" max="13300" width="27.453125" style="664" customWidth="1"/>
    <col min="13301" max="13301" width="25.26953125" style="664" customWidth="1"/>
    <col min="13302" max="13302" width="14.26953125" style="664" customWidth="1"/>
    <col min="13303" max="13303" width="15.7265625" style="664" customWidth="1"/>
    <col min="13304" max="13304" width="27.1796875" style="664" customWidth="1"/>
    <col min="13305" max="13305" width="11.54296875" style="664" customWidth="1"/>
    <col min="13306" max="13306" width="13.1796875" style="664" customWidth="1"/>
    <col min="13307" max="13307" width="9.1796875" style="664"/>
    <col min="13308" max="13308" width="6.7265625" style="664" bestFit="1" customWidth="1"/>
    <col min="13309" max="13309" width="64.81640625" style="664" customWidth="1"/>
    <col min="13310" max="13310" width="27.453125" style="664" customWidth="1"/>
    <col min="13311" max="13311" width="25.26953125" style="664" customWidth="1"/>
    <col min="13312" max="13313" width="14.26953125" style="664" customWidth="1"/>
    <col min="13314" max="13314" width="25" style="664" customWidth="1"/>
    <col min="13315" max="13315" width="14.7265625" style="664" customWidth="1"/>
    <col min="13316" max="13316" width="15.453125" style="664" bestFit="1" customWidth="1"/>
    <col min="13317" max="13317" width="34.1796875" style="664" customWidth="1"/>
    <col min="13318" max="13318" width="32.453125" style="664" customWidth="1"/>
    <col min="13319" max="13320" width="9.1796875" style="664"/>
    <col min="13321" max="13321" width="58.1796875" style="664" bestFit="1" customWidth="1"/>
    <col min="13322" max="13553" width="9.1796875" style="664"/>
    <col min="13554" max="13554" width="7.54296875" style="664" customWidth="1"/>
    <col min="13555" max="13555" width="64.81640625" style="664" customWidth="1"/>
    <col min="13556" max="13556" width="27.453125" style="664" customWidth="1"/>
    <col min="13557" max="13557" width="25.26953125" style="664" customWidth="1"/>
    <col min="13558" max="13558" width="14.26953125" style="664" customWidth="1"/>
    <col min="13559" max="13559" width="15.7265625" style="664" customWidth="1"/>
    <col min="13560" max="13560" width="27.1796875" style="664" customWidth="1"/>
    <col min="13561" max="13561" width="11.54296875" style="664" customWidth="1"/>
    <col min="13562" max="13562" width="13.1796875" style="664" customWidth="1"/>
    <col min="13563" max="13563" width="9.1796875" style="664"/>
    <col min="13564" max="13564" width="6.7265625" style="664" bestFit="1" customWidth="1"/>
    <col min="13565" max="13565" width="64.81640625" style="664" customWidth="1"/>
    <col min="13566" max="13566" width="27.453125" style="664" customWidth="1"/>
    <col min="13567" max="13567" width="25.26953125" style="664" customWidth="1"/>
    <col min="13568" max="13569" width="14.26953125" style="664" customWidth="1"/>
    <col min="13570" max="13570" width="25" style="664" customWidth="1"/>
    <col min="13571" max="13571" width="14.7265625" style="664" customWidth="1"/>
    <col min="13572" max="13572" width="15.453125" style="664" bestFit="1" customWidth="1"/>
    <col min="13573" max="13573" width="34.1796875" style="664" customWidth="1"/>
    <col min="13574" max="13574" width="32.453125" style="664" customWidth="1"/>
    <col min="13575" max="13576" width="9.1796875" style="664"/>
    <col min="13577" max="13577" width="58.1796875" style="664" bestFit="1" customWidth="1"/>
    <col min="13578" max="13809" width="9.1796875" style="664"/>
    <col min="13810" max="13810" width="7.54296875" style="664" customWidth="1"/>
    <col min="13811" max="13811" width="64.81640625" style="664" customWidth="1"/>
    <col min="13812" max="13812" width="27.453125" style="664" customWidth="1"/>
    <col min="13813" max="13813" width="25.26953125" style="664" customWidth="1"/>
    <col min="13814" max="13814" width="14.26953125" style="664" customWidth="1"/>
    <col min="13815" max="13815" width="15.7265625" style="664" customWidth="1"/>
    <col min="13816" max="13816" width="27.1796875" style="664" customWidth="1"/>
    <col min="13817" max="13817" width="11.54296875" style="664" customWidth="1"/>
    <col min="13818" max="13818" width="13.1796875" style="664" customWidth="1"/>
    <col min="13819" max="13819" width="9.1796875" style="664"/>
    <col min="13820" max="13820" width="6.7265625" style="664" bestFit="1" customWidth="1"/>
    <col min="13821" max="13821" width="64.81640625" style="664" customWidth="1"/>
    <col min="13822" max="13822" width="27.453125" style="664" customWidth="1"/>
    <col min="13823" max="13823" width="25.26953125" style="664" customWidth="1"/>
    <col min="13824" max="13825" width="14.26953125" style="664" customWidth="1"/>
    <col min="13826" max="13826" width="25" style="664" customWidth="1"/>
    <col min="13827" max="13827" width="14.7265625" style="664" customWidth="1"/>
    <col min="13828" max="13828" width="15.453125" style="664" bestFit="1" customWidth="1"/>
    <col min="13829" max="13829" width="34.1796875" style="664" customWidth="1"/>
    <col min="13830" max="13830" width="32.453125" style="664" customWidth="1"/>
    <col min="13831" max="13832" width="9.1796875" style="664"/>
    <col min="13833" max="13833" width="58.1796875" style="664" bestFit="1" customWidth="1"/>
    <col min="13834" max="14065" width="9.1796875" style="664"/>
    <col min="14066" max="14066" width="7.54296875" style="664" customWidth="1"/>
    <col min="14067" max="14067" width="64.81640625" style="664" customWidth="1"/>
    <col min="14068" max="14068" width="27.453125" style="664" customWidth="1"/>
    <col min="14069" max="14069" width="25.26953125" style="664" customWidth="1"/>
    <col min="14070" max="14070" width="14.26953125" style="664" customWidth="1"/>
    <col min="14071" max="14071" width="15.7265625" style="664" customWidth="1"/>
    <col min="14072" max="14072" width="27.1796875" style="664" customWidth="1"/>
    <col min="14073" max="14073" width="11.54296875" style="664" customWidth="1"/>
    <col min="14074" max="14074" width="13.1796875" style="664" customWidth="1"/>
    <col min="14075" max="14075" width="9.1796875" style="664"/>
    <col min="14076" max="14076" width="6.7265625" style="664" bestFit="1" customWidth="1"/>
    <col min="14077" max="14077" width="64.81640625" style="664" customWidth="1"/>
    <col min="14078" max="14078" width="27.453125" style="664" customWidth="1"/>
    <col min="14079" max="14079" width="25.26953125" style="664" customWidth="1"/>
    <col min="14080" max="14081" width="14.26953125" style="664" customWidth="1"/>
    <col min="14082" max="14082" width="25" style="664" customWidth="1"/>
    <col min="14083" max="14083" width="14.7265625" style="664" customWidth="1"/>
    <col min="14084" max="14084" width="15.453125" style="664" bestFit="1" customWidth="1"/>
    <col min="14085" max="14085" width="34.1796875" style="664" customWidth="1"/>
    <col min="14086" max="14086" width="32.453125" style="664" customWidth="1"/>
    <col min="14087" max="14088" width="9.1796875" style="664"/>
    <col min="14089" max="14089" width="58.1796875" style="664" bestFit="1" customWidth="1"/>
    <col min="14090" max="14321" width="9.1796875" style="664"/>
    <col min="14322" max="14322" width="7.54296875" style="664" customWidth="1"/>
    <col min="14323" max="14323" width="64.81640625" style="664" customWidth="1"/>
    <col min="14324" max="14324" width="27.453125" style="664" customWidth="1"/>
    <col min="14325" max="14325" width="25.26953125" style="664" customWidth="1"/>
    <col min="14326" max="14326" width="14.26953125" style="664" customWidth="1"/>
    <col min="14327" max="14327" width="15.7265625" style="664" customWidth="1"/>
    <col min="14328" max="14328" width="27.1796875" style="664" customWidth="1"/>
    <col min="14329" max="14329" width="11.54296875" style="664" customWidth="1"/>
    <col min="14330" max="14330" width="13.1796875" style="664" customWidth="1"/>
    <col min="14331" max="14331" width="9.1796875" style="664"/>
    <col min="14332" max="14332" width="6.7265625" style="664" bestFit="1" customWidth="1"/>
    <col min="14333" max="14333" width="64.81640625" style="664" customWidth="1"/>
    <col min="14334" max="14334" width="27.453125" style="664" customWidth="1"/>
    <col min="14335" max="14335" width="25.26953125" style="664" customWidth="1"/>
    <col min="14336" max="14337" width="14.26953125" style="664" customWidth="1"/>
    <col min="14338" max="14338" width="25" style="664" customWidth="1"/>
    <col min="14339" max="14339" width="14.7265625" style="664" customWidth="1"/>
    <col min="14340" max="14340" width="15.453125" style="664" bestFit="1" customWidth="1"/>
    <col min="14341" max="14341" width="34.1796875" style="664" customWidth="1"/>
    <col min="14342" max="14342" width="32.453125" style="664" customWidth="1"/>
    <col min="14343" max="14344" width="9.1796875" style="664"/>
    <col min="14345" max="14345" width="58.1796875" style="664" bestFit="1" customWidth="1"/>
    <col min="14346" max="14577" width="9.1796875" style="664"/>
    <col min="14578" max="14578" width="7.54296875" style="664" customWidth="1"/>
    <col min="14579" max="14579" width="64.81640625" style="664" customWidth="1"/>
    <col min="14580" max="14580" width="27.453125" style="664" customWidth="1"/>
    <col min="14581" max="14581" width="25.26953125" style="664" customWidth="1"/>
    <col min="14582" max="14582" width="14.26953125" style="664" customWidth="1"/>
    <col min="14583" max="14583" width="15.7265625" style="664" customWidth="1"/>
    <col min="14584" max="14584" width="27.1796875" style="664" customWidth="1"/>
    <col min="14585" max="14585" width="11.54296875" style="664" customWidth="1"/>
    <col min="14586" max="14586" width="13.1796875" style="664" customWidth="1"/>
    <col min="14587" max="14587" width="9.1796875" style="664"/>
    <col min="14588" max="14588" width="6.7265625" style="664" bestFit="1" customWidth="1"/>
    <col min="14589" max="14589" width="64.81640625" style="664" customWidth="1"/>
    <col min="14590" max="14590" width="27.453125" style="664" customWidth="1"/>
    <col min="14591" max="14591" width="25.26953125" style="664" customWidth="1"/>
    <col min="14592" max="14593" width="14.26953125" style="664" customWidth="1"/>
    <col min="14594" max="14594" width="25" style="664" customWidth="1"/>
    <col min="14595" max="14595" width="14.7265625" style="664" customWidth="1"/>
    <col min="14596" max="14596" width="15.453125" style="664" bestFit="1" customWidth="1"/>
    <col min="14597" max="14597" width="34.1796875" style="664" customWidth="1"/>
    <col min="14598" max="14598" width="32.453125" style="664" customWidth="1"/>
    <col min="14599" max="14600" width="9.1796875" style="664"/>
    <col min="14601" max="14601" width="58.1796875" style="664" bestFit="1" customWidth="1"/>
    <col min="14602" max="14833" width="9.1796875" style="664"/>
    <col min="14834" max="14834" width="7.54296875" style="664" customWidth="1"/>
    <col min="14835" max="14835" width="64.81640625" style="664" customWidth="1"/>
    <col min="14836" max="14836" width="27.453125" style="664" customWidth="1"/>
    <col min="14837" max="14837" width="25.26953125" style="664" customWidth="1"/>
    <col min="14838" max="14838" width="14.26953125" style="664" customWidth="1"/>
    <col min="14839" max="14839" width="15.7265625" style="664" customWidth="1"/>
    <col min="14840" max="14840" width="27.1796875" style="664" customWidth="1"/>
    <col min="14841" max="14841" width="11.54296875" style="664" customWidth="1"/>
    <col min="14842" max="14842" width="13.1796875" style="664" customWidth="1"/>
    <col min="14843" max="14843" width="9.1796875" style="664"/>
    <col min="14844" max="14844" width="6.7265625" style="664" bestFit="1" customWidth="1"/>
    <col min="14845" max="14845" width="64.81640625" style="664" customWidth="1"/>
    <col min="14846" max="14846" width="27.453125" style="664" customWidth="1"/>
    <col min="14847" max="14847" width="25.26953125" style="664" customWidth="1"/>
    <col min="14848" max="14849" width="14.26953125" style="664" customWidth="1"/>
    <col min="14850" max="14850" width="25" style="664" customWidth="1"/>
    <col min="14851" max="14851" width="14.7265625" style="664" customWidth="1"/>
    <col min="14852" max="14852" width="15.453125" style="664" bestFit="1" customWidth="1"/>
    <col min="14853" max="14853" width="34.1796875" style="664" customWidth="1"/>
    <col min="14854" max="14854" width="32.453125" style="664" customWidth="1"/>
    <col min="14855" max="14856" width="9.1796875" style="664"/>
    <col min="14857" max="14857" width="58.1796875" style="664" bestFit="1" customWidth="1"/>
    <col min="14858" max="15089" width="9.1796875" style="664"/>
    <col min="15090" max="15090" width="7.54296875" style="664" customWidth="1"/>
    <col min="15091" max="15091" width="64.81640625" style="664" customWidth="1"/>
    <col min="15092" max="15092" width="27.453125" style="664" customWidth="1"/>
    <col min="15093" max="15093" width="25.26953125" style="664" customWidth="1"/>
    <col min="15094" max="15094" width="14.26953125" style="664" customWidth="1"/>
    <col min="15095" max="15095" width="15.7265625" style="664" customWidth="1"/>
    <col min="15096" max="15096" width="27.1796875" style="664" customWidth="1"/>
    <col min="15097" max="15097" width="11.54296875" style="664" customWidth="1"/>
    <col min="15098" max="15098" width="13.1796875" style="664" customWidth="1"/>
    <col min="15099" max="15099" width="9.1796875" style="664"/>
    <col min="15100" max="15100" width="6.7265625" style="664" bestFit="1" customWidth="1"/>
    <col min="15101" max="15101" width="64.81640625" style="664" customWidth="1"/>
    <col min="15102" max="15102" width="27.453125" style="664" customWidth="1"/>
    <col min="15103" max="15103" width="25.26953125" style="664" customWidth="1"/>
    <col min="15104" max="15105" width="14.26953125" style="664" customWidth="1"/>
    <col min="15106" max="15106" width="25" style="664" customWidth="1"/>
    <col min="15107" max="15107" width="14.7265625" style="664" customWidth="1"/>
    <col min="15108" max="15108" width="15.453125" style="664" bestFit="1" customWidth="1"/>
    <col min="15109" max="15109" width="34.1796875" style="664" customWidth="1"/>
    <col min="15110" max="15110" width="32.453125" style="664" customWidth="1"/>
    <col min="15111" max="15112" width="9.1796875" style="664"/>
    <col min="15113" max="15113" width="58.1796875" style="664" bestFit="1" customWidth="1"/>
    <col min="15114" max="15345" width="9.1796875" style="664"/>
    <col min="15346" max="15346" width="7.54296875" style="664" customWidth="1"/>
    <col min="15347" max="15347" width="64.81640625" style="664" customWidth="1"/>
    <col min="15348" max="15348" width="27.453125" style="664" customWidth="1"/>
    <col min="15349" max="15349" width="25.26953125" style="664" customWidth="1"/>
    <col min="15350" max="15350" width="14.26953125" style="664" customWidth="1"/>
    <col min="15351" max="15351" width="15.7265625" style="664" customWidth="1"/>
    <col min="15352" max="15352" width="27.1796875" style="664" customWidth="1"/>
    <col min="15353" max="15353" width="11.54296875" style="664" customWidth="1"/>
    <col min="15354" max="15354" width="13.1796875" style="664" customWidth="1"/>
    <col min="15355" max="15355" width="9.1796875" style="664"/>
    <col min="15356" max="15356" width="6.7265625" style="664" bestFit="1" customWidth="1"/>
    <col min="15357" max="15357" width="64.81640625" style="664" customWidth="1"/>
    <col min="15358" max="15358" width="27.453125" style="664" customWidth="1"/>
    <col min="15359" max="15359" width="25.26953125" style="664" customWidth="1"/>
    <col min="15360" max="15361" width="14.26953125" style="664" customWidth="1"/>
    <col min="15362" max="15362" width="25" style="664" customWidth="1"/>
    <col min="15363" max="15363" width="14.7265625" style="664" customWidth="1"/>
    <col min="15364" max="15364" width="15.453125" style="664" bestFit="1" customWidth="1"/>
    <col min="15365" max="15365" width="34.1796875" style="664" customWidth="1"/>
    <col min="15366" max="15366" width="32.453125" style="664" customWidth="1"/>
    <col min="15367" max="15368" width="9.1796875" style="664"/>
    <col min="15369" max="15369" width="58.1796875" style="664" bestFit="1" customWidth="1"/>
    <col min="15370" max="15601" width="9.1796875" style="664"/>
    <col min="15602" max="15602" width="7.54296875" style="664" customWidth="1"/>
    <col min="15603" max="15603" width="64.81640625" style="664" customWidth="1"/>
    <col min="15604" max="15604" width="27.453125" style="664" customWidth="1"/>
    <col min="15605" max="15605" width="25.26953125" style="664" customWidth="1"/>
    <col min="15606" max="15606" width="14.26953125" style="664" customWidth="1"/>
    <col min="15607" max="15607" width="15.7265625" style="664" customWidth="1"/>
    <col min="15608" max="15608" width="27.1796875" style="664" customWidth="1"/>
    <col min="15609" max="15609" width="11.54296875" style="664" customWidth="1"/>
    <col min="15610" max="15610" width="13.1796875" style="664" customWidth="1"/>
    <col min="15611" max="15611" width="9.1796875" style="664"/>
    <col min="15612" max="15612" width="6.7265625" style="664" bestFit="1" customWidth="1"/>
    <col min="15613" max="15613" width="64.81640625" style="664" customWidth="1"/>
    <col min="15614" max="15614" width="27.453125" style="664" customWidth="1"/>
    <col min="15615" max="15615" width="25.26953125" style="664" customWidth="1"/>
    <col min="15616" max="15617" width="14.26953125" style="664" customWidth="1"/>
    <col min="15618" max="15618" width="25" style="664" customWidth="1"/>
    <col min="15619" max="15619" width="14.7265625" style="664" customWidth="1"/>
    <col min="15620" max="15620" width="15.453125" style="664" bestFit="1" customWidth="1"/>
    <col min="15621" max="15621" width="34.1796875" style="664" customWidth="1"/>
    <col min="15622" max="15622" width="32.453125" style="664" customWidth="1"/>
    <col min="15623" max="15624" width="9.1796875" style="664"/>
    <col min="15625" max="15625" width="58.1796875" style="664" bestFit="1" customWidth="1"/>
    <col min="15626" max="15857" width="9.1796875" style="664"/>
    <col min="15858" max="15858" width="7.54296875" style="664" customWidth="1"/>
    <col min="15859" max="15859" width="64.81640625" style="664" customWidth="1"/>
    <col min="15860" max="15860" width="27.453125" style="664" customWidth="1"/>
    <col min="15861" max="15861" width="25.26953125" style="664" customWidth="1"/>
    <col min="15862" max="15862" width="14.26953125" style="664" customWidth="1"/>
    <col min="15863" max="15863" width="15.7265625" style="664" customWidth="1"/>
    <col min="15864" max="15864" width="27.1796875" style="664" customWidth="1"/>
    <col min="15865" max="15865" width="11.54296875" style="664" customWidth="1"/>
    <col min="15866" max="15866" width="13.1796875" style="664" customWidth="1"/>
    <col min="15867" max="15867" width="9.1796875" style="664"/>
    <col min="15868" max="15868" width="6.7265625" style="664" bestFit="1" customWidth="1"/>
    <col min="15869" max="15869" width="64.81640625" style="664" customWidth="1"/>
    <col min="15870" max="15870" width="27.453125" style="664" customWidth="1"/>
    <col min="15871" max="15871" width="25.26953125" style="664" customWidth="1"/>
    <col min="15872" max="15873" width="14.26953125" style="664" customWidth="1"/>
    <col min="15874" max="15874" width="25" style="664" customWidth="1"/>
    <col min="15875" max="15875" width="14.7265625" style="664" customWidth="1"/>
    <col min="15876" max="15876" width="15.453125" style="664" bestFit="1" customWidth="1"/>
    <col min="15877" max="15877" width="34.1796875" style="664" customWidth="1"/>
    <col min="15878" max="15878" width="32.453125" style="664" customWidth="1"/>
    <col min="15879" max="15880" width="9.1796875" style="664"/>
    <col min="15881" max="15881" width="58.1796875" style="664" bestFit="1" customWidth="1"/>
    <col min="15882" max="16113" width="9.1796875" style="664"/>
    <col min="16114" max="16114" width="7.54296875" style="664" customWidth="1"/>
    <col min="16115" max="16115" width="64.81640625" style="664" customWidth="1"/>
    <col min="16116" max="16116" width="27.453125" style="664" customWidth="1"/>
    <col min="16117" max="16117" width="25.26953125" style="664" customWidth="1"/>
    <col min="16118" max="16118" width="14.26953125" style="664" customWidth="1"/>
    <col min="16119" max="16119" width="15.7265625" style="664" customWidth="1"/>
    <col min="16120" max="16120" width="27.1796875" style="664" customWidth="1"/>
    <col min="16121" max="16121" width="11.54296875" style="664" customWidth="1"/>
    <col min="16122" max="16122" width="13.1796875" style="664" customWidth="1"/>
    <col min="16123" max="16123" width="9.1796875" style="664"/>
    <col min="16124" max="16124" width="6.7265625" style="664" bestFit="1" customWidth="1"/>
    <col min="16125" max="16125" width="64.81640625" style="664" customWidth="1"/>
    <col min="16126" max="16126" width="27.453125" style="664" customWidth="1"/>
    <col min="16127" max="16127" width="25.26953125" style="664" customWidth="1"/>
    <col min="16128" max="16129" width="14.26953125" style="664" customWidth="1"/>
    <col min="16130" max="16130" width="25" style="664" customWidth="1"/>
    <col min="16131" max="16131" width="14.7265625" style="664" customWidth="1"/>
    <col min="16132" max="16132" width="15.453125" style="664" bestFit="1" customWidth="1"/>
    <col min="16133" max="16133" width="34.1796875" style="664" customWidth="1"/>
    <col min="16134" max="16134" width="32.453125" style="664" customWidth="1"/>
    <col min="16135" max="16136" width="9.1796875" style="664"/>
    <col min="16137" max="16137" width="58.1796875" style="664" bestFit="1" customWidth="1"/>
    <col min="16138" max="16369" width="9.1796875" style="664"/>
    <col min="16370" max="16370" width="7.54296875" style="664" customWidth="1"/>
    <col min="16371" max="16371" width="64.81640625" style="664" customWidth="1"/>
    <col min="16372" max="16372" width="27.453125" style="664" customWidth="1"/>
    <col min="16373" max="16373" width="25.26953125" style="664" customWidth="1"/>
    <col min="16374" max="16374" width="14.26953125" style="664" customWidth="1"/>
    <col min="16375" max="16375" width="15.7265625" style="664" customWidth="1"/>
    <col min="16376" max="16376" width="27.1796875" style="664" customWidth="1"/>
    <col min="16377" max="16377" width="11.54296875" style="664" customWidth="1"/>
    <col min="16378" max="16378" width="13.1796875" style="664" customWidth="1"/>
    <col min="16379" max="16379" width="9.1796875" style="664"/>
    <col min="16380" max="16384" width="9.1796875" style="664" customWidth="1"/>
  </cols>
  <sheetData>
    <row r="1" spans="1:9">
      <c r="A1" s="1638" t="s">
        <v>707</v>
      </c>
      <c r="B1" s="1638"/>
      <c r="C1" s="1330"/>
      <c r="E1" s="671"/>
      <c r="F1" s="671"/>
      <c r="G1" s="1631" t="s">
        <v>219</v>
      </c>
      <c r="H1" s="1631"/>
      <c r="I1" s="1631"/>
    </row>
    <row r="2" spans="1:9">
      <c r="A2" s="1639" t="s">
        <v>971</v>
      </c>
      <c r="B2" s="1639"/>
      <c r="C2" s="1331"/>
      <c r="E2" s="1332"/>
      <c r="F2" s="1332"/>
      <c r="G2" s="1637" t="s">
        <v>220</v>
      </c>
      <c r="H2" s="1637"/>
      <c r="I2" s="1637"/>
    </row>
    <row r="3" spans="1:9">
      <c r="A3" s="661"/>
      <c r="B3" s="661"/>
      <c r="C3" s="665"/>
      <c r="E3" s="1640"/>
      <c r="F3" s="1640"/>
      <c r="G3" s="1640"/>
      <c r="H3" s="1640"/>
      <c r="I3" s="1640"/>
    </row>
    <row r="4" spans="1:9">
      <c r="A4" s="1631" t="s">
        <v>1002</v>
      </c>
      <c r="B4" s="1631"/>
      <c r="C4" s="1631"/>
      <c r="D4" s="1631"/>
      <c r="E4" s="1631"/>
      <c r="F4" s="1631"/>
      <c r="G4" s="1631"/>
      <c r="H4" s="1631"/>
      <c r="I4" s="1631"/>
    </row>
    <row r="5" spans="1:9" s="545" customFormat="1" ht="18">
      <c r="A5" s="1603" t="s">
        <v>889</v>
      </c>
      <c r="B5" s="1603"/>
      <c r="C5" s="1603"/>
      <c r="D5" s="1603"/>
      <c r="E5" s="1603"/>
      <c r="F5" s="1603"/>
      <c r="G5" s="1603"/>
      <c r="H5" s="1603"/>
      <c r="I5" s="1603"/>
    </row>
    <row r="6" spans="1:9">
      <c r="A6" s="1632"/>
      <c r="B6" s="1632"/>
      <c r="C6" s="1632"/>
      <c r="D6" s="1632"/>
      <c r="E6" s="1632"/>
      <c r="F6" s="1632"/>
      <c r="G6" s="1632"/>
      <c r="H6" s="1632"/>
      <c r="I6" s="1632"/>
    </row>
    <row r="7" spans="1:9" s="671" customFormat="1">
      <c r="A7" s="668" t="s">
        <v>56</v>
      </c>
      <c r="B7" s="1492" t="s">
        <v>742</v>
      </c>
      <c r="C7" s="669"/>
      <c r="D7" s="669"/>
      <c r="E7" s="668"/>
      <c r="F7" s="668"/>
      <c r="G7" s="668"/>
      <c r="H7" s="670"/>
      <c r="I7" s="670"/>
    </row>
    <row r="8" spans="1:9">
      <c r="A8" s="672"/>
      <c r="B8" s="667"/>
      <c r="C8" s="673"/>
      <c r="D8" s="673"/>
      <c r="E8" s="667"/>
      <c r="F8" s="667"/>
      <c r="G8" s="667"/>
      <c r="H8" s="674"/>
      <c r="I8" s="674"/>
    </row>
    <row r="9" spans="1:9" s="679" customFormat="1" ht="45">
      <c r="A9" s="675" t="s">
        <v>55</v>
      </c>
      <c r="B9" s="676" t="s">
        <v>44</v>
      </c>
      <c r="C9" s="675" t="s">
        <v>45</v>
      </c>
      <c r="D9" s="675" t="s">
        <v>46</v>
      </c>
      <c r="E9" s="677" t="s">
        <v>380</v>
      </c>
      <c r="F9" s="677" t="s">
        <v>381</v>
      </c>
      <c r="G9" s="678" t="s">
        <v>301</v>
      </c>
      <c r="H9" s="678" t="s">
        <v>136</v>
      </c>
      <c r="I9" s="676" t="s">
        <v>890</v>
      </c>
    </row>
    <row r="10" spans="1:9" s="679" customFormat="1" ht="15">
      <c r="A10" s="675"/>
      <c r="B10" s="676" t="s">
        <v>562</v>
      </c>
      <c r="C10" s="680"/>
      <c r="D10" s="680"/>
      <c r="E10" s="677"/>
      <c r="F10" s="677"/>
      <c r="G10" s="678"/>
      <c r="H10" s="681">
        <f>H11+H16+H22+H29</f>
        <v>0</v>
      </c>
      <c r="I10" s="681">
        <f>I11+I16+I22+I29</f>
        <v>0</v>
      </c>
    </row>
    <row r="11" spans="1:9" s="679" customFormat="1" ht="15">
      <c r="A11" s="682" t="s">
        <v>56</v>
      </c>
      <c r="B11" s="683" t="s">
        <v>382</v>
      </c>
      <c r="C11" s="684"/>
      <c r="D11" s="684"/>
      <c r="E11" s="386"/>
      <c r="F11" s="386"/>
      <c r="G11" s="387"/>
      <c r="H11" s="685">
        <f>SUM(H12:H15)</f>
        <v>0</v>
      </c>
      <c r="I11" s="685">
        <f>SUM(I12:I15)</f>
        <v>0</v>
      </c>
    </row>
    <row r="12" spans="1:9" s="679" customFormat="1" ht="15.5">
      <c r="A12" s="388">
        <v>1</v>
      </c>
      <c r="B12" s="686"/>
      <c r="C12" s="687"/>
      <c r="D12" s="687"/>
      <c r="E12" s="389"/>
      <c r="F12" s="390"/>
      <c r="G12" s="391"/>
      <c r="H12" s="355"/>
      <c r="I12" s="688"/>
    </row>
    <row r="13" spans="1:9" s="679" customFormat="1" ht="15.5">
      <c r="A13" s="689">
        <v>2</v>
      </c>
      <c r="B13" s="690"/>
      <c r="C13" s="691"/>
      <c r="D13" s="691"/>
      <c r="E13" s="392"/>
      <c r="F13" s="393"/>
      <c r="G13" s="394"/>
      <c r="H13" s="357"/>
      <c r="I13" s="692"/>
    </row>
    <row r="14" spans="1:9" s="679" customFormat="1" ht="15.5">
      <c r="A14" s="395">
        <v>3</v>
      </c>
      <c r="B14" s="694"/>
      <c r="C14" s="695"/>
      <c r="D14" s="695"/>
      <c r="E14" s="392"/>
      <c r="F14" s="393"/>
      <c r="G14" s="394"/>
      <c r="H14" s="357"/>
      <c r="I14" s="696"/>
    </row>
    <row r="15" spans="1:9" s="679" customFormat="1" ht="15.5">
      <c r="A15" s="689" t="s">
        <v>857</v>
      </c>
      <c r="B15" s="690"/>
      <c r="C15" s="691"/>
      <c r="D15" s="691"/>
      <c r="E15" s="392"/>
      <c r="F15" s="393"/>
      <c r="G15" s="394"/>
      <c r="H15" s="357"/>
      <c r="I15" s="692"/>
    </row>
    <row r="16" spans="1:9" s="679" customFormat="1" ht="15.5">
      <c r="A16" s="682" t="s">
        <v>59</v>
      </c>
      <c r="B16" s="683" t="s">
        <v>383</v>
      </c>
      <c r="C16" s="697"/>
      <c r="D16" s="697"/>
      <c r="E16" s="396"/>
      <c r="F16" s="397"/>
      <c r="G16" s="387"/>
      <c r="H16" s="137">
        <f>H17</f>
        <v>0</v>
      </c>
      <c r="I16" s="137">
        <f>I17</f>
        <v>0</v>
      </c>
    </row>
    <row r="17" spans="1:9" s="679" customFormat="1" ht="15.5">
      <c r="A17" s="698"/>
      <c r="B17" s="699" t="s">
        <v>384</v>
      </c>
      <c r="C17" s="684"/>
      <c r="D17" s="684"/>
      <c r="E17" s="398"/>
      <c r="F17" s="397"/>
      <c r="G17" s="399"/>
      <c r="H17" s="137">
        <f>SUM(H18:H21)</f>
        <v>0</v>
      </c>
      <c r="I17" s="700">
        <f>SUM(I18:I21)</f>
        <v>0</v>
      </c>
    </row>
    <row r="18" spans="1:9" s="679" customFormat="1" ht="15.5">
      <c r="A18" s="701">
        <v>1</v>
      </c>
      <c r="B18" s="702"/>
      <c r="C18" s="703"/>
      <c r="D18" s="703"/>
      <c r="E18" s="389"/>
      <c r="F18" s="390"/>
      <c r="G18" s="391"/>
      <c r="H18" s="355"/>
      <c r="I18" s="704"/>
    </row>
    <row r="19" spans="1:9" s="679" customFormat="1" ht="15.5">
      <c r="A19" s="689">
        <v>2</v>
      </c>
      <c r="B19" s="690"/>
      <c r="C19" s="691"/>
      <c r="D19" s="691"/>
      <c r="E19" s="392"/>
      <c r="F19" s="393"/>
      <c r="G19" s="394"/>
      <c r="H19" s="357"/>
      <c r="I19" s="692"/>
    </row>
    <row r="20" spans="1:9" s="679" customFormat="1" ht="15.5">
      <c r="A20" s="689">
        <v>3</v>
      </c>
      <c r="B20" s="690"/>
      <c r="C20" s="691"/>
      <c r="D20" s="691"/>
      <c r="E20" s="392"/>
      <c r="F20" s="393"/>
      <c r="G20" s="394"/>
      <c r="H20" s="357"/>
      <c r="I20" s="692"/>
    </row>
    <row r="21" spans="1:9" s="693" customFormat="1" ht="15.5">
      <c r="A21" s="689" t="s">
        <v>857</v>
      </c>
      <c r="B21" s="690"/>
      <c r="C21" s="691"/>
      <c r="D21" s="691"/>
      <c r="E21" s="392"/>
      <c r="F21" s="393"/>
      <c r="G21" s="394"/>
      <c r="H21" s="357"/>
      <c r="I21" s="692"/>
    </row>
    <row r="22" spans="1:9" s="679" customFormat="1" ht="15.5">
      <c r="A22" s="698" t="s">
        <v>775</v>
      </c>
      <c r="B22" s="699" t="s">
        <v>934</v>
      </c>
      <c r="C22" s="684"/>
      <c r="D22" s="684"/>
      <c r="E22" s="398"/>
      <c r="F22" s="397"/>
      <c r="G22" s="399"/>
      <c r="H22" s="700">
        <f>SUM(H23:H28)</f>
        <v>0</v>
      </c>
      <c r="I22" s="700">
        <f>SUM(I23:I28)</f>
        <v>0</v>
      </c>
    </row>
    <row r="23" spans="1:9" s="679" customFormat="1" ht="15.5">
      <c r="A23" s="701">
        <v>1</v>
      </c>
      <c r="B23" s="702"/>
      <c r="C23" s="703"/>
      <c r="D23" s="703"/>
      <c r="E23" s="389"/>
      <c r="F23" s="390"/>
      <c r="G23" s="391"/>
      <c r="H23" s="355"/>
      <c r="I23" s="704"/>
    </row>
    <row r="24" spans="1:9" s="679" customFormat="1" ht="15.5">
      <c r="A24" s="689">
        <v>2</v>
      </c>
      <c r="B24" s="690"/>
      <c r="C24" s="691"/>
      <c r="D24" s="691"/>
      <c r="E24" s="392"/>
      <c r="F24" s="393"/>
      <c r="G24" s="394"/>
      <c r="H24" s="357"/>
      <c r="I24" s="692"/>
    </row>
    <row r="25" spans="1:9" s="679" customFormat="1" ht="15.5">
      <c r="A25" s="689">
        <v>3</v>
      </c>
      <c r="B25" s="690"/>
      <c r="C25" s="691"/>
      <c r="D25" s="691"/>
      <c r="E25" s="392"/>
      <c r="F25" s="393"/>
      <c r="G25" s="394"/>
      <c r="H25" s="357"/>
      <c r="I25" s="692"/>
    </row>
    <row r="26" spans="1:9" s="679" customFormat="1" ht="15.5">
      <c r="A26" s="689">
        <v>4</v>
      </c>
      <c r="B26" s="690"/>
      <c r="C26" s="691"/>
      <c r="D26" s="691"/>
      <c r="E26" s="392"/>
      <c r="F26" s="393"/>
      <c r="G26" s="394"/>
      <c r="H26" s="357"/>
      <c r="I26" s="692"/>
    </row>
    <row r="27" spans="1:9" s="679" customFormat="1" ht="15.5">
      <c r="A27" s="689">
        <v>3</v>
      </c>
      <c r="B27" s="690"/>
      <c r="C27" s="691"/>
      <c r="D27" s="691"/>
      <c r="E27" s="392"/>
      <c r="F27" s="393"/>
      <c r="G27" s="394"/>
      <c r="H27" s="357"/>
      <c r="I27" s="692"/>
    </row>
    <row r="28" spans="1:9" s="679" customFormat="1" ht="15.5">
      <c r="A28" s="689" t="s">
        <v>857</v>
      </c>
      <c r="B28" s="690"/>
      <c r="C28" s="691"/>
      <c r="D28" s="691"/>
      <c r="E28" s="392"/>
      <c r="F28" s="393"/>
      <c r="G28" s="394"/>
      <c r="H28" s="357"/>
      <c r="I28" s="692"/>
    </row>
    <row r="29" spans="1:9" s="679" customFormat="1" ht="15">
      <c r="A29" s="682" t="s">
        <v>135</v>
      </c>
      <c r="B29" s="683" t="s">
        <v>1044</v>
      </c>
      <c r="C29" s="684"/>
      <c r="D29" s="684"/>
      <c r="E29" s="386"/>
      <c r="F29" s="397"/>
      <c r="G29" s="387"/>
      <c r="H29" s="137">
        <f>H30+H35+H40+H45+H50+H55+H60+H65</f>
        <v>0</v>
      </c>
      <c r="I29" s="137">
        <f>I30+I35+I40+I45+I50+I55+I60+I65</f>
        <v>0</v>
      </c>
    </row>
    <row r="30" spans="1:9" s="711" customFormat="1" ht="15">
      <c r="A30" s="705" t="s">
        <v>50</v>
      </c>
      <c r="B30" s="706" t="s">
        <v>885</v>
      </c>
      <c r="C30" s="707"/>
      <c r="D30" s="707"/>
      <c r="E30" s="708"/>
      <c r="F30" s="709"/>
      <c r="G30" s="708"/>
      <c r="H30" s="710">
        <f>SUM(H31:H34)</f>
        <v>0</v>
      </c>
      <c r="I30" s="710">
        <f>SUM(I31:I34)</f>
        <v>0</v>
      </c>
    </row>
    <row r="31" spans="1:9" s="679" customFormat="1" ht="15.5">
      <c r="A31" s="712">
        <v>1</v>
      </c>
      <c r="B31" s="703"/>
      <c r="C31" s="713"/>
      <c r="D31" s="713"/>
      <c r="E31" s="712"/>
      <c r="F31" s="714"/>
      <c r="G31" s="712"/>
      <c r="H31" s="355"/>
      <c r="I31" s="704"/>
    </row>
    <row r="32" spans="1:9" s="679" customFormat="1" ht="15.5">
      <c r="A32" s="716">
        <v>2</v>
      </c>
      <c r="B32" s="717"/>
      <c r="C32" s="717"/>
      <c r="D32" s="717"/>
      <c r="E32" s="716"/>
      <c r="F32" s="718"/>
      <c r="G32" s="716"/>
      <c r="H32" s="357"/>
      <c r="I32" s="692"/>
    </row>
    <row r="33" spans="1:9" s="679" customFormat="1" ht="15.5">
      <c r="A33" s="716">
        <v>3</v>
      </c>
      <c r="B33" s="717"/>
      <c r="C33" s="717"/>
      <c r="D33" s="717"/>
      <c r="E33" s="716"/>
      <c r="F33" s="718"/>
      <c r="G33" s="716"/>
      <c r="H33" s="357"/>
      <c r="I33" s="692"/>
    </row>
    <row r="34" spans="1:9" s="679" customFormat="1" ht="15.5">
      <c r="A34" s="716" t="s">
        <v>858</v>
      </c>
      <c r="B34" s="717"/>
      <c r="C34" s="717"/>
      <c r="D34" s="717"/>
      <c r="E34" s="716"/>
      <c r="F34" s="718"/>
      <c r="G34" s="689"/>
      <c r="H34" s="357"/>
      <c r="I34" s="692"/>
    </row>
    <row r="35" spans="1:9" s="711" customFormat="1" ht="15">
      <c r="A35" s="705" t="s">
        <v>52</v>
      </c>
      <c r="B35" s="706" t="s">
        <v>1041</v>
      </c>
      <c r="C35" s="707"/>
      <c r="D35" s="707"/>
      <c r="E35" s="708"/>
      <c r="F35" s="709"/>
      <c r="G35" s="708"/>
      <c r="H35" s="710">
        <f>SUM(H36:H39)</f>
        <v>0</v>
      </c>
      <c r="I35" s="710">
        <f>SUM(I36:I39)</f>
        <v>0</v>
      </c>
    </row>
    <row r="36" spans="1:9" s="679" customFormat="1" ht="15.5">
      <c r="A36" s="712">
        <v>1</v>
      </c>
      <c r="B36" s="703"/>
      <c r="C36" s="713"/>
      <c r="D36" s="713"/>
      <c r="E36" s="712"/>
      <c r="F36" s="714"/>
      <c r="G36" s="712"/>
      <c r="H36" s="355"/>
      <c r="I36" s="704"/>
    </row>
    <row r="37" spans="1:9" s="679" customFormat="1" ht="15.5">
      <c r="A37" s="716">
        <v>2</v>
      </c>
      <c r="B37" s="691"/>
      <c r="C37" s="717"/>
      <c r="D37" s="717"/>
      <c r="E37" s="716"/>
      <c r="F37" s="718"/>
      <c r="G37" s="715"/>
      <c r="H37" s="357"/>
      <c r="I37" s="692"/>
    </row>
    <row r="38" spans="1:9" s="679" customFormat="1" ht="15.5">
      <c r="A38" s="716">
        <v>3</v>
      </c>
      <c r="B38" s="691"/>
      <c r="C38" s="717"/>
      <c r="D38" s="717"/>
      <c r="E38" s="716"/>
      <c r="F38" s="718"/>
      <c r="G38" s="715"/>
      <c r="H38" s="357"/>
      <c r="I38" s="692"/>
    </row>
    <row r="39" spans="1:9" s="679" customFormat="1" ht="15.5">
      <c r="A39" s="716" t="s">
        <v>857</v>
      </c>
      <c r="B39" s="691"/>
      <c r="C39" s="717"/>
      <c r="D39" s="720"/>
      <c r="E39" s="716"/>
      <c r="F39" s="718"/>
      <c r="G39" s="715"/>
      <c r="H39" s="357"/>
      <c r="I39" s="692"/>
    </row>
    <row r="40" spans="1:9" s="711" customFormat="1" ht="15">
      <c r="A40" s="705" t="s">
        <v>53</v>
      </c>
      <c r="B40" s="723" t="s">
        <v>862</v>
      </c>
      <c r="C40" s="707"/>
      <c r="D40" s="707"/>
      <c r="E40" s="708"/>
      <c r="F40" s="709"/>
      <c r="G40" s="708"/>
      <c r="H40" s="710">
        <f>SUM(H41:H44)</f>
        <v>0</v>
      </c>
      <c r="I40" s="710">
        <f>SUM(I41:I44)</f>
        <v>0</v>
      </c>
    </row>
    <row r="41" spans="1:9" s="679" customFormat="1" ht="15.5">
      <c r="A41" s="712">
        <v>1</v>
      </c>
      <c r="B41" s="703"/>
      <c r="C41" s="713"/>
      <c r="D41" s="713"/>
      <c r="E41" s="712"/>
      <c r="F41" s="714"/>
      <c r="G41" s="712"/>
      <c r="H41" s="355"/>
      <c r="I41" s="704"/>
    </row>
    <row r="42" spans="1:9" s="679" customFormat="1" ht="15.5">
      <c r="A42" s="716">
        <v>2</v>
      </c>
      <c r="B42" s="691"/>
      <c r="C42" s="717"/>
      <c r="D42" s="717"/>
      <c r="E42" s="716"/>
      <c r="F42" s="718"/>
      <c r="G42" s="716"/>
      <c r="H42" s="357"/>
      <c r="I42" s="692"/>
    </row>
    <row r="43" spans="1:9" s="679" customFormat="1" ht="15.5">
      <c r="A43" s="716">
        <v>3</v>
      </c>
      <c r="B43" s="691"/>
      <c r="C43" s="717"/>
      <c r="D43" s="717"/>
      <c r="E43" s="716"/>
      <c r="F43" s="718"/>
      <c r="G43" s="716"/>
      <c r="H43" s="357"/>
      <c r="I43" s="692"/>
    </row>
    <row r="44" spans="1:9" s="679" customFormat="1" ht="15.5">
      <c r="A44" s="716" t="s">
        <v>857</v>
      </c>
      <c r="B44" s="691"/>
      <c r="C44" s="717"/>
      <c r="D44" s="717"/>
      <c r="E44" s="716"/>
      <c r="F44" s="718"/>
      <c r="G44" s="716"/>
      <c r="H44" s="357"/>
      <c r="I44" s="692"/>
    </row>
    <row r="45" spans="1:9" s="711" customFormat="1" ht="15">
      <c r="A45" s="705" t="s">
        <v>13</v>
      </c>
      <c r="B45" s="723"/>
      <c r="C45" s="707"/>
      <c r="D45" s="707"/>
      <c r="E45" s="708"/>
      <c r="F45" s="724"/>
      <c r="G45" s="725"/>
      <c r="H45" s="710">
        <f>SUM(H46:H49)</f>
        <v>0</v>
      </c>
      <c r="I45" s="710">
        <f>SUM(I46:I49)</f>
        <v>0</v>
      </c>
    </row>
    <row r="46" spans="1:9" s="679" customFormat="1" ht="15.5">
      <c r="A46" s="712">
        <v>1</v>
      </c>
      <c r="B46" s="703"/>
      <c r="C46" s="713"/>
      <c r="D46" s="713"/>
      <c r="E46" s="712"/>
      <c r="F46" s="726"/>
      <c r="G46" s="727"/>
      <c r="H46" s="355"/>
      <c r="I46" s="704"/>
    </row>
    <row r="47" spans="1:9" s="679" customFormat="1" ht="15.5">
      <c r="A47" s="716">
        <v>2</v>
      </c>
      <c r="B47" s="728"/>
      <c r="C47" s="691"/>
      <c r="D47" s="691"/>
      <c r="E47" s="392"/>
      <c r="F47" s="393"/>
      <c r="G47" s="400"/>
      <c r="H47" s="401"/>
      <c r="I47" s="692"/>
    </row>
    <row r="48" spans="1:9" s="679" customFormat="1" ht="15.5">
      <c r="A48" s="716">
        <v>3</v>
      </c>
      <c r="B48" s="728"/>
      <c r="C48" s="691"/>
      <c r="D48" s="691"/>
      <c r="E48" s="392"/>
      <c r="F48" s="393"/>
      <c r="G48" s="400"/>
      <c r="H48" s="401"/>
      <c r="I48" s="692"/>
    </row>
    <row r="49" spans="1:9" s="679" customFormat="1" ht="15.5">
      <c r="A49" s="716" t="s">
        <v>857</v>
      </c>
      <c r="B49" s="729"/>
      <c r="C49" s="730"/>
      <c r="D49" s="730"/>
      <c r="E49" s="392"/>
      <c r="F49" s="393"/>
      <c r="G49" s="402"/>
      <c r="H49" s="401"/>
      <c r="I49" s="692"/>
    </row>
    <row r="50" spans="1:9" s="711" customFormat="1" ht="15">
      <c r="A50" s="705" t="s">
        <v>54</v>
      </c>
      <c r="B50" s="723"/>
      <c r="C50" s="707"/>
      <c r="D50" s="707"/>
      <c r="E50" s="708"/>
      <c r="F50" s="724"/>
      <c r="G50" s="725"/>
      <c r="H50" s="710">
        <f>SUM(H51:H54)</f>
        <v>0</v>
      </c>
      <c r="I50" s="710">
        <f>SUM(I51:I54)</f>
        <v>0</v>
      </c>
    </row>
    <row r="51" spans="1:9" s="679" customFormat="1" ht="15.5">
      <c r="A51" s="731" t="s">
        <v>394</v>
      </c>
      <c r="B51" s="702"/>
      <c r="C51" s="702"/>
      <c r="D51" s="702"/>
      <c r="E51" s="731"/>
      <c r="F51" s="732"/>
      <c r="G51" s="732"/>
      <c r="H51" s="355"/>
      <c r="I51" s="704"/>
    </row>
    <row r="52" spans="1:9" s="679" customFormat="1" ht="15.5">
      <c r="A52" s="733" t="s">
        <v>368</v>
      </c>
      <c r="B52" s="690"/>
      <c r="C52" s="690"/>
      <c r="D52" s="690"/>
      <c r="E52" s="733"/>
      <c r="F52" s="719"/>
      <c r="G52" s="719"/>
      <c r="H52" s="357"/>
      <c r="I52" s="692"/>
    </row>
    <row r="53" spans="1:9" s="679" customFormat="1" ht="15.5">
      <c r="A53" s="733" t="s">
        <v>395</v>
      </c>
      <c r="B53" s="690"/>
      <c r="C53" s="690"/>
      <c r="D53" s="690"/>
      <c r="E53" s="733"/>
      <c r="F53" s="719"/>
      <c r="G53" s="393"/>
      <c r="H53" s="357"/>
      <c r="I53" s="692"/>
    </row>
    <row r="54" spans="1:9" s="679" customFormat="1" ht="15.5">
      <c r="A54" s="733" t="s">
        <v>857</v>
      </c>
      <c r="B54" s="690"/>
      <c r="C54" s="690"/>
      <c r="D54" s="690"/>
      <c r="E54" s="733"/>
      <c r="F54" s="403"/>
      <c r="G54" s="393"/>
      <c r="H54" s="357"/>
      <c r="I54" s="692"/>
    </row>
    <row r="55" spans="1:9" s="711" customFormat="1" ht="15">
      <c r="A55" s="705" t="s">
        <v>14</v>
      </c>
      <c r="B55" s="735"/>
      <c r="C55" s="707"/>
      <c r="D55" s="707"/>
      <c r="E55" s="708"/>
      <c r="F55" s="724"/>
      <c r="G55" s="725"/>
      <c r="H55" s="404">
        <f>SUM(H56:H59)</f>
        <v>0</v>
      </c>
      <c r="I55" s="404">
        <f>SUM(I56:I59)</f>
        <v>0</v>
      </c>
    </row>
    <row r="56" spans="1:9" s="722" customFormat="1" ht="15.5">
      <c r="A56" s="701">
        <v>1</v>
      </c>
      <c r="B56" s="736"/>
      <c r="C56" s="737"/>
      <c r="D56" s="737"/>
      <c r="E56" s="405"/>
      <c r="F56" s="406"/>
      <c r="G56" s="407"/>
      <c r="H56" s="408"/>
      <c r="I56" s="738"/>
    </row>
    <row r="57" spans="1:9" s="722" customFormat="1" ht="15.5">
      <c r="A57" s="689">
        <v>2</v>
      </c>
      <c r="B57" s="739"/>
      <c r="C57" s="740"/>
      <c r="D57" s="740"/>
      <c r="E57" s="741"/>
      <c r="F57" s="409"/>
      <c r="G57" s="410"/>
      <c r="H57" s="411"/>
      <c r="I57" s="721"/>
    </row>
    <row r="58" spans="1:9" s="722" customFormat="1" ht="15.5">
      <c r="A58" s="689">
        <v>3</v>
      </c>
      <c r="B58" s="739"/>
      <c r="C58" s="740"/>
      <c r="D58" s="740"/>
      <c r="E58" s="741"/>
      <c r="F58" s="409"/>
      <c r="G58" s="410"/>
      <c r="H58" s="411"/>
      <c r="I58" s="721"/>
    </row>
    <row r="59" spans="1:9" s="722" customFormat="1" ht="15.5">
      <c r="A59" s="689" t="s">
        <v>857</v>
      </c>
      <c r="B59" s="739"/>
      <c r="C59" s="740"/>
      <c r="D59" s="740"/>
      <c r="E59" s="741"/>
      <c r="F59" s="409"/>
      <c r="G59" s="410"/>
      <c r="H59" s="411"/>
      <c r="I59" s="721"/>
    </row>
    <row r="60" spans="1:9" s="711" customFormat="1" ht="90">
      <c r="A60" s="705" t="s">
        <v>222</v>
      </c>
      <c r="B60" s="1520" t="s">
        <v>1048</v>
      </c>
      <c r="C60" s="707"/>
      <c r="D60" s="707"/>
      <c r="E60" s="708"/>
      <c r="F60" s="724"/>
      <c r="G60" s="725"/>
      <c r="H60" s="404">
        <f>SUM(H61:H64)</f>
        <v>0</v>
      </c>
      <c r="I60" s="404">
        <f>SUM(I61:I64)</f>
        <v>0</v>
      </c>
    </row>
    <row r="61" spans="1:9" s="711" customFormat="1" ht="15.5">
      <c r="A61" s="742">
        <v>1</v>
      </c>
      <c r="B61" s="743"/>
      <c r="C61" s="744"/>
      <c r="D61" s="744"/>
      <c r="E61" s="745"/>
      <c r="F61" s="745"/>
      <c r="G61" s="727"/>
      <c r="H61" s="746"/>
      <c r="I61" s="738"/>
    </row>
    <row r="62" spans="1:9" s="711" customFormat="1" ht="15.5">
      <c r="A62" s="741">
        <v>2</v>
      </c>
      <c r="B62" s="747"/>
      <c r="C62" s="748"/>
      <c r="D62" s="748"/>
      <c r="E62" s="749"/>
      <c r="F62" s="749"/>
      <c r="G62" s="750"/>
      <c r="H62" s="751"/>
      <c r="I62" s="721"/>
    </row>
    <row r="63" spans="1:9" s="711" customFormat="1" ht="15.5">
      <c r="A63" s="741">
        <v>3</v>
      </c>
      <c r="B63" s="747"/>
      <c r="C63" s="748"/>
      <c r="D63" s="748"/>
      <c r="E63" s="752"/>
      <c r="F63" s="749"/>
      <c r="G63" s="750"/>
      <c r="H63" s="751"/>
      <c r="I63" s="721"/>
    </row>
    <row r="64" spans="1:9" s="711" customFormat="1" ht="15.5">
      <c r="A64" s="412" t="s">
        <v>857</v>
      </c>
      <c r="B64" s="691"/>
      <c r="C64" s="413"/>
      <c r="D64" s="413"/>
      <c r="E64" s="752"/>
      <c r="F64" s="753"/>
      <c r="G64" s="750"/>
      <c r="H64" s="754"/>
      <c r="I64" s="721"/>
    </row>
    <row r="65" spans="1:9" s="711" customFormat="1" ht="15">
      <c r="A65" s="414" t="s">
        <v>346</v>
      </c>
      <c r="B65" s="723"/>
      <c r="C65" s="415"/>
      <c r="D65" s="415"/>
      <c r="E65" s="708"/>
      <c r="F65" s="724"/>
      <c r="G65" s="725"/>
      <c r="H65" s="404">
        <f>SUM(H66:H69)</f>
        <v>0</v>
      </c>
      <c r="I65" s="404">
        <f>SUM(I66:I69)</f>
        <v>0</v>
      </c>
    </row>
    <row r="66" spans="1:9" s="679" customFormat="1" ht="15.5">
      <c r="A66" s="416">
        <v>1</v>
      </c>
      <c r="B66" s="755"/>
      <c r="C66" s="755"/>
      <c r="D66" s="755"/>
      <c r="E66" s="712"/>
      <c r="F66" s="726"/>
      <c r="G66" s="727"/>
      <c r="H66" s="355"/>
      <c r="I66" s="704"/>
    </row>
    <row r="67" spans="1:9" s="679" customFormat="1" ht="15.5">
      <c r="A67" s="412">
        <v>2</v>
      </c>
      <c r="B67" s="756"/>
      <c r="C67" s="756"/>
      <c r="D67" s="756"/>
      <c r="E67" s="716"/>
      <c r="F67" s="734"/>
      <c r="G67" s="750"/>
      <c r="H67" s="357"/>
      <c r="I67" s="692"/>
    </row>
    <row r="68" spans="1:9" s="679" customFormat="1" ht="15.5">
      <c r="A68" s="412">
        <v>3</v>
      </c>
      <c r="B68" s="691"/>
      <c r="C68" s="717"/>
      <c r="D68" s="717"/>
      <c r="E68" s="716"/>
      <c r="F68" s="734"/>
      <c r="G68" s="750"/>
      <c r="H68" s="357"/>
      <c r="I68" s="692"/>
    </row>
    <row r="69" spans="1:9" s="679" customFormat="1" ht="15.5">
      <c r="A69" s="412" t="s">
        <v>857</v>
      </c>
      <c r="B69" s="691"/>
      <c r="C69" s="717"/>
      <c r="D69" s="717"/>
      <c r="E69" s="716"/>
      <c r="F69" s="734"/>
      <c r="G69" s="750"/>
      <c r="H69" s="357"/>
      <c r="I69" s="692"/>
    </row>
    <row r="70" spans="1:9">
      <c r="F70" s="1631"/>
      <c r="G70" s="1631"/>
      <c r="H70" s="1631"/>
    </row>
    <row r="71" spans="1:9" s="671" customFormat="1">
      <c r="A71" s="663" t="s">
        <v>59</v>
      </c>
      <c r="B71" s="1642" t="s">
        <v>345</v>
      </c>
      <c r="C71" s="1642"/>
      <c r="D71" s="1642"/>
      <c r="E71" s="1642"/>
      <c r="F71" s="1642"/>
      <c r="G71" s="1642"/>
      <c r="H71" s="1642"/>
      <c r="I71" s="1642"/>
    </row>
    <row r="72" spans="1:9" s="671" customFormat="1">
      <c r="A72" s="663"/>
      <c r="B72" s="759"/>
      <c r="C72" s="759"/>
      <c r="D72" s="759"/>
      <c r="E72" s="759"/>
      <c r="F72" s="759"/>
      <c r="G72" s="759"/>
      <c r="H72" s="759"/>
      <c r="I72" s="759"/>
    </row>
    <row r="73" spans="1:9" s="663" customFormat="1">
      <c r="A73" s="760" t="s">
        <v>55</v>
      </c>
      <c r="B73" s="1641" t="s">
        <v>42</v>
      </c>
      <c r="C73" s="1641"/>
      <c r="D73" s="1641"/>
      <c r="E73" s="1641" t="s">
        <v>879</v>
      </c>
      <c r="F73" s="1641"/>
      <c r="G73" s="1641"/>
      <c r="H73" s="1641" t="s">
        <v>15</v>
      </c>
      <c r="I73" s="1641"/>
    </row>
    <row r="74" spans="1:9">
      <c r="A74" s="762">
        <v>1</v>
      </c>
      <c r="B74" s="1634" t="s">
        <v>738</v>
      </c>
      <c r="C74" s="1634"/>
      <c r="D74" s="1634"/>
      <c r="E74" s="1635">
        <f>H10/1000</f>
        <v>0</v>
      </c>
      <c r="F74" s="1635"/>
      <c r="G74" s="1635"/>
      <c r="H74" s="1635"/>
      <c r="I74" s="1635"/>
    </row>
    <row r="75" spans="1:9">
      <c r="A75" s="762">
        <v>2</v>
      </c>
      <c r="B75" s="1634" t="s">
        <v>891</v>
      </c>
      <c r="C75" s="1634"/>
      <c r="D75" s="1634"/>
      <c r="E75" s="1635">
        <f>'[1]3. CCSDĐ'!C10/100</f>
        <v>0</v>
      </c>
      <c r="F75" s="1635"/>
      <c r="G75" s="1635"/>
      <c r="H75" s="1635"/>
      <c r="I75" s="1635"/>
    </row>
    <row r="76" spans="1:9">
      <c r="A76" s="762">
        <v>3</v>
      </c>
      <c r="B76" s="1634" t="s">
        <v>892</v>
      </c>
      <c r="C76" s="1634"/>
      <c r="D76" s="1634"/>
      <c r="E76" s="1635" t="e">
        <f>E74/E75</f>
        <v>#DIV/0!</v>
      </c>
      <c r="F76" s="1635"/>
      <c r="G76" s="1635"/>
      <c r="H76" s="1635"/>
      <c r="I76" s="1635"/>
    </row>
    <row r="77" spans="1:9">
      <c r="B77" s="763"/>
      <c r="C77" s="763"/>
      <c r="D77" s="763"/>
      <c r="E77" s="763"/>
      <c r="F77" s="763"/>
      <c r="G77" s="763"/>
      <c r="H77" s="763"/>
      <c r="I77" s="763"/>
    </row>
    <row r="78" spans="1:9">
      <c r="B78" s="764" t="s">
        <v>158</v>
      </c>
      <c r="C78" s="765"/>
      <c r="D78" s="765"/>
      <c r="E78" s="660"/>
      <c r="F78" s="766"/>
      <c r="G78" s="766"/>
      <c r="H78" s="766"/>
      <c r="I78" s="767"/>
    </row>
    <row r="79" spans="1:9">
      <c r="B79" s="1633" t="s">
        <v>936</v>
      </c>
      <c r="C79" s="1633"/>
      <c r="D79" s="1633"/>
      <c r="E79" s="1633"/>
      <c r="F79" s="1633"/>
      <c r="G79" s="1633"/>
      <c r="H79" s="1633"/>
      <c r="I79" s="1633"/>
    </row>
    <row r="80" spans="1:9">
      <c r="B80" s="763"/>
      <c r="C80" s="763"/>
      <c r="D80" s="763"/>
      <c r="E80" s="763"/>
      <c r="F80" s="763"/>
      <c r="G80" s="763"/>
      <c r="H80" s="763"/>
      <c r="I80" s="763"/>
    </row>
    <row r="81" spans="1:9">
      <c r="A81" s="1541" t="s">
        <v>358</v>
      </c>
      <c r="B81" s="1541"/>
      <c r="C81" s="1541"/>
      <c r="D81" s="1636" t="s">
        <v>1023</v>
      </c>
      <c r="E81" s="1636"/>
      <c r="F81" s="1636"/>
      <c r="G81" s="1636"/>
      <c r="H81" s="1636"/>
      <c r="I81" s="1636"/>
    </row>
    <row r="82" spans="1:9" s="475" customFormat="1">
      <c r="A82" s="1563" t="s">
        <v>1055</v>
      </c>
      <c r="B82" s="1563"/>
      <c r="C82" s="1563"/>
      <c r="D82" s="1541" t="s">
        <v>837</v>
      </c>
      <c r="E82" s="1541"/>
      <c r="F82" s="1541"/>
      <c r="G82" s="1541"/>
      <c r="H82" s="1541"/>
      <c r="I82" s="1541"/>
    </row>
    <row r="83" spans="1:9" s="475" customFormat="1">
      <c r="A83" s="1563" t="s">
        <v>708</v>
      </c>
      <c r="B83" s="1563"/>
      <c r="C83" s="1563"/>
      <c r="D83" s="1541" t="s">
        <v>709</v>
      </c>
      <c r="E83" s="1541"/>
      <c r="F83" s="1541"/>
      <c r="G83" s="1541"/>
      <c r="H83" s="1541"/>
      <c r="I83" s="1541"/>
    </row>
    <row r="84" spans="1:9" s="475" customFormat="1">
      <c r="E84" s="6"/>
      <c r="F84" s="6"/>
    </row>
    <row r="85" spans="1:9" s="475" customFormat="1">
      <c r="A85" s="306"/>
      <c r="B85" s="209"/>
      <c r="C85" s="339"/>
      <c r="E85" s="6"/>
      <c r="F85" s="6"/>
    </row>
    <row r="86" spans="1:9" s="475" customFormat="1">
      <c r="A86" s="306"/>
      <c r="B86" s="209"/>
      <c r="C86" s="338"/>
      <c r="E86" s="6"/>
      <c r="F86" s="6"/>
    </row>
    <row r="87" spans="1:9" s="475" customFormat="1">
      <c r="A87" s="306"/>
      <c r="B87" s="209"/>
      <c r="C87" s="338"/>
      <c r="E87" s="6"/>
      <c r="F87" s="6"/>
    </row>
    <row r="88" spans="1:9" s="475" customFormat="1">
      <c r="A88" s="306"/>
      <c r="B88" s="209"/>
      <c r="C88" s="338"/>
      <c r="E88" s="6"/>
      <c r="F88" s="6"/>
    </row>
    <row r="89" spans="1:9" s="475" customFormat="1">
      <c r="A89" s="306"/>
      <c r="B89" s="209"/>
      <c r="C89" s="230"/>
      <c r="E89" s="6"/>
      <c r="F89" s="6"/>
    </row>
    <row r="90" spans="1:9">
      <c r="F90" s="1629"/>
      <c r="G90" s="1630"/>
      <c r="H90" s="1630"/>
    </row>
  </sheetData>
  <mergeCells count="30">
    <mergeCell ref="D82:I82"/>
    <mergeCell ref="G1:I1"/>
    <mergeCell ref="G2:I2"/>
    <mergeCell ref="A1:B1"/>
    <mergeCell ref="A2:B2"/>
    <mergeCell ref="E3:I3"/>
    <mergeCell ref="H76:I76"/>
    <mergeCell ref="H73:I73"/>
    <mergeCell ref="B73:D73"/>
    <mergeCell ref="E73:G73"/>
    <mergeCell ref="B71:I71"/>
    <mergeCell ref="E74:G74"/>
    <mergeCell ref="H74:I74"/>
    <mergeCell ref="H75:I75"/>
    <mergeCell ref="F90:H90"/>
    <mergeCell ref="A4:I4"/>
    <mergeCell ref="A6:I6"/>
    <mergeCell ref="F70:H70"/>
    <mergeCell ref="A81:C81"/>
    <mergeCell ref="A82:C82"/>
    <mergeCell ref="A83:C83"/>
    <mergeCell ref="A5:I5"/>
    <mergeCell ref="B79:I79"/>
    <mergeCell ref="B74:D74"/>
    <mergeCell ref="B75:D75"/>
    <mergeCell ref="B76:D76"/>
    <mergeCell ref="E75:G75"/>
    <mergeCell ref="E76:G76"/>
    <mergeCell ref="D83:I83"/>
    <mergeCell ref="D81:I81"/>
  </mergeCells>
  <phoneticPr fontId="102" type="noConversion"/>
  <printOptions horizontalCentered="1"/>
  <pageMargins left="0.19685039370078741" right="0.19685039370078741" top="0.59055118110236227" bottom="0.19685039370078741" header="0" footer="0"/>
  <pageSetup paperSize="9" scale="70"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J60"/>
  <sheetViews>
    <sheetView zoomScaleNormal="100" zoomScaleSheetLayoutView="85" workbookViewId="0">
      <selection activeCell="C36" sqref="C36"/>
    </sheetView>
  </sheetViews>
  <sheetFormatPr defaultColWidth="9.1796875" defaultRowHeight="16.5"/>
  <cols>
    <col min="1" max="1" width="5.7265625" style="769" customWidth="1"/>
    <col min="2" max="2" width="60.81640625" style="769" customWidth="1"/>
    <col min="3" max="3" width="19.81640625" style="769" bestFit="1" customWidth="1"/>
    <col min="4" max="4" width="20.7265625" style="769" bestFit="1" customWidth="1"/>
    <col min="5" max="5" width="17.453125" style="11" customWidth="1"/>
    <col min="6" max="16384" width="9.1796875" style="769"/>
  </cols>
  <sheetData>
    <row r="1" spans="1:5" ht="16.5" customHeight="1">
      <c r="A1" s="90"/>
      <c r="B1" s="31" t="s">
        <v>707</v>
      </c>
      <c r="C1" s="1601" t="s">
        <v>219</v>
      </c>
      <c r="D1" s="1601"/>
      <c r="E1" s="1601"/>
    </row>
    <row r="2" spans="1:5" ht="16.5" customHeight="1">
      <c r="A2" s="109"/>
      <c r="B2" s="1411" t="s">
        <v>971</v>
      </c>
      <c r="C2" s="1602" t="s">
        <v>220</v>
      </c>
      <c r="D2" s="1602"/>
      <c r="E2" s="1602"/>
    </row>
    <row r="3" spans="1:5">
      <c r="A3" s="90"/>
      <c r="B3" s="90"/>
      <c r="C3" s="1603"/>
      <c r="D3" s="1603"/>
      <c r="E3" s="1603"/>
    </row>
    <row r="4" spans="1:5">
      <c r="A4" s="1601" t="s">
        <v>1001</v>
      </c>
      <c r="B4" s="1601"/>
      <c r="C4" s="1601"/>
      <c r="D4" s="1601"/>
      <c r="E4" s="1601"/>
    </row>
    <row r="5" spans="1:5" s="545" customFormat="1" ht="19.149999999999999" customHeight="1">
      <c r="A5" s="1603" t="s">
        <v>889</v>
      </c>
      <c r="B5" s="1603"/>
      <c r="C5" s="1603"/>
      <c r="D5" s="1603"/>
      <c r="E5" s="1603"/>
    </row>
    <row r="6" spans="1:5">
      <c r="A6" s="426"/>
      <c r="B6" s="426"/>
      <c r="C6" s="426"/>
      <c r="D6" s="426"/>
      <c r="E6" s="426"/>
    </row>
    <row r="7" spans="1:5">
      <c r="A7" s="428" t="s">
        <v>55</v>
      </c>
      <c r="B7" s="1491" t="s">
        <v>11</v>
      </c>
      <c r="C7" s="304" t="s">
        <v>48</v>
      </c>
      <c r="D7" s="428" t="s">
        <v>7</v>
      </c>
      <c r="E7" s="428" t="s">
        <v>15</v>
      </c>
    </row>
    <row r="8" spans="1:5">
      <c r="A8" s="428" t="s">
        <v>50</v>
      </c>
      <c r="B8" s="461" t="s">
        <v>131</v>
      </c>
      <c r="C8" s="314"/>
      <c r="D8" s="315"/>
      <c r="E8" s="205"/>
    </row>
    <row r="9" spans="1:5">
      <c r="A9" s="388">
        <v>1</v>
      </c>
      <c r="B9" s="583" t="s">
        <v>1050</v>
      </c>
      <c r="C9" s="770"/>
      <c r="D9" s="771" t="s">
        <v>148</v>
      </c>
      <c r="E9" s="388"/>
    </row>
    <row r="10" spans="1:5">
      <c r="A10" s="395">
        <v>2</v>
      </c>
      <c r="B10" s="585" t="s">
        <v>1</v>
      </c>
      <c r="C10" s="772" t="s">
        <v>933</v>
      </c>
      <c r="D10" s="773" t="s">
        <v>149</v>
      </c>
      <c r="E10" s="395"/>
    </row>
    <row r="11" spans="1:5">
      <c r="A11" s="774">
        <v>3</v>
      </c>
      <c r="B11" s="586" t="s">
        <v>2</v>
      </c>
      <c r="C11" s="775"/>
      <c r="D11" s="776" t="s">
        <v>149</v>
      </c>
      <c r="E11" s="774"/>
    </row>
    <row r="12" spans="1:5" s="779" customFormat="1" ht="19.5" customHeight="1">
      <c r="A12" s="304" t="s">
        <v>52</v>
      </c>
      <c r="B12" s="777" t="s">
        <v>127</v>
      </c>
      <c r="C12" s="778"/>
      <c r="D12" s="459" t="s">
        <v>150</v>
      </c>
      <c r="E12" s="428"/>
    </row>
    <row r="13" spans="1:5" s="779" customFormat="1" ht="18.75" customHeight="1">
      <c r="A13" s="304" t="s">
        <v>53</v>
      </c>
      <c r="B13" s="777" t="s">
        <v>133</v>
      </c>
      <c r="C13" s="780"/>
      <c r="D13" s="460" t="s">
        <v>151</v>
      </c>
      <c r="E13" s="428"/>
    </row>
    <row r="14" spans="1:5" ht="21" customHeight="1">
      <c r="A14" s="388">
        <v>1</v>
      </c>
      <c r="B14" s="583" t="s">
        <v>3</v>
      </c>
      <c r="C14" s="770"/>
      <c r="D14" s="771" t="s">
        <v>151</v>
      </c>
      <c r="E14" s="388"/>
    </row>
    <row r="15" spans="1:5" ht="20.25" customHeight="1">
      <c r="A15" s="395">
        <v>2</v>
      </c>
      <c r="B15" s="585" t="s">
        <v>4</v>
      </c>
      <c r="C15" s="772"/>
      <c r="D15" s="773" t="s">
        <v>151</v>
      </c>
      <c r="E15" s="395"/>
    </row>
    <row r="16" spans="1:5" s="779" customFormat="1" ht="34.5" customHeight="1">
      <c r="A16" s="428" t="s">
        <v>13</v>
      </c>
      <c r="B16" s="465" t="s">
        <v>362</v>
      </c>
      <c r="C16" s="314">
        <f>D29*13.5%</f>
        <v>0</v>
      </c>
      <c r="D16" s="459" t="s">
        <v>132</v>
      </c>
      <c r="E16" s="781"/>
    </row>
    <row r="17" spans="1:10" ht="19.149999999999999" customHeight="1">
      <c r="A17" s="388">
        <v>1</v>
      </c>
      <c r="B17" s="583" t="s">
        <v>3</v>
      </c>
      <c r="C17" s="770"/>
      <c r="D17" s="771" t="s">
        <v>132</v>
      </c>
      <c r="E17" s="388"/>
    </row>
    <row r="18" spans="1:10" ht="21.65" customHeight="1">
      <c r="A18" s="395">
        <v>2</v>
      </c>
      <c r="B18" s="585" t="s">
        <v>5</v>
      </c>
      <c r="C18" s="772"/>
      <c r="D18" s="773" t="s">
        <v>132</v>
      </c>
      <c r="E18" s="395"/>
    </row>
    <row r="19" spans="1:10" ht="22.15" customHeight="1">
      <c r="A19" s="774">
        <v>3</v>
      </c>
      <c r="B19" s="586" t="s">
        <v>4</v>
      </c>
      <c r="C19" s="775"/>
      <c r="D19" s="776" t="s">
        <v>132</v>
      </c>
      <c r="E19" s="774"/>
    </row>
    <row r="20" spans="1:10" ht="36" customHeight="1">
      <c r="A20" s="428" t="s">
        <v>54</v>
      </c>
      <c r="B20" s="465" t="s">
        <v>363</v>
      </c>
      <c r="C20" s="314">
        <f>SUM(C21:C23)</f>
        <v>0</v>
      </c>
      <c r="D20" s="459" t="s">
        <v>132</v>
      </c>
      <c r="E20" s="205"/>
    </row>
    <row r="21" spans="1:10" ht="37.15" customHeight="1">
      <c r="A21" s="388">
        <v>1</v>
      </c>
      <c r="B21" s="583" t="s">
        <v>463</v>
      </c>
      <c r="C21" s="770"/>
      <c r="D21" s="771" t="s">
        <v>132</v>
      </c>
      <c r="E21" s="388"/>
    </row>
    <row r="22" spans="1:10" ht="31">
      <c r="A22" s="395">
        <v>2</v>
      </c>
      <c r="B22" s="585" t="s">
        <v>464</v>
      </c>
      <c r="C22" s="772"/>
      <c r="D22" s="773" t="s">
        <v>132</v>
      </c>
      <c r="E22" s="395"/>
    </row>
    <row r="23" spans="1:10" ht="35.5" customHeight="1">
      <c r="A23" s="774">
        <v>3</v>
      </c>
      <c r="B23" s="586" t="s">
        <v>1049</v>
      </c>
      <c r="C23" s="775"/>
      <c r="D23" s="776" t="s">
        <v>132</v>
      </c>
      <c r="E23" s="774"/>
    </row>
    <row r="24" spans="1:10" ht="6" customHeight="1">
      <c r="A24" s="316"/>
      <c r="B24" s="643"/>
      <c r="C24" s="317"/>
      <c r="D24" s="316"/>
      <c r="E24" s="316"/>
    </row>
    <row r="25" spans="1:10" s="784" customFormat="1">
      <c r="A25" s="782"/>
      <c r="B25" s="783" t="s">
        <v>345</v>
      </c>
      <c r="C25" s="768"/>
      <c r="D25" s="782"/>
      <c r="E25" s="782"/>
    </row>
    <row r="26" spans="1:10" s="784" customFormat="1" ht="6" customHeight="1">
      <c r="A26" s="782"/>
      <c r="B26" s="785"/>
      <c r="C26" s="768"/>
      <c r="D26" s="782"/>
      <c r="E26" s="782"/>
    </row>
    <row r="27" spans="1:10" s="784" customFormat="1">
      <c r="A27" s="1291" t="s">
        <v>55</v>
      </c>
      <c r="B27" s="1292" t="s">
        <v>42</v>
      </c>
      <c r="C27" s="1293" t="s">
        <v>7</v>
      </c>
      <c r="D27" s="1291" t="s">
        <v>344</v>
      </c>
      <c r="E27" s="1291" t="s">
        <v>15</v>
      </c>
    </row>
    <row r="28" spans="1:10" s="784" customFormat="1">
      <c r="A28" s="395">
        <v>1</v>
      </c>
      <c r="B28" s="585" t="s">
        <v>765</v>
      </c>
      <c r="C28" s="1294" t="s">
        <v>132</v>
      </c>
      <c r="D28" s="772"/>
      <c r="E28" s="395"/>
      <c r="F28" s="1643"/>
      <c r="G28" s="1643"/>
      <c r="H28" s="1643"/>
      <c r="I28" s="1643"/>
      <c r="J28" s="1643"/>
    </row>
    <row r="29" spans="1:10" s="784" customFormat="1">
      <c r="A29" s="395">
        <v>2</v>
      </c>
      <c r="B29" s="585" t="s">
        <v>434</v>
      </c>
      <c r="C29" s="1294" t="s">
        <v>132</v>
      </c>
      <c r="D29" s="772"/>
      <c r="E29" s="400"/>
    </row>
    <row r="30" spans="1:10" s="784" customFormat="1">
      <c r="A30" s="395">
        <v>3</v>
      </c>
      <c r="B30" s="585" t="s">
        <v>574</v>
      </c>
      <c r="C30" s="1294" t="s">
        <v>31</v>
      </c>
      <c r="D30" s="1295"/>
      <c r="E30" s="395"/>
    </row>
    <row r="31" spans="1:10" s="784" customFormat="1">
      <c r="A31" s="774">
        <v>4</v>
      </c>
      <c r="B31" s="586" t="s">
        <v>191</v>
      </c>
      <c r="C31" s="1296" t="s">
        <v>51</v>
      </c>
      <c r="D31" s="1297"/>
      <c r="E31" s="774"/>
    </row>
    <row r="32" spans="1:10" ht="6" customHeight="1">
      <c r="A32" s="53"/>
      <c r="B32" s="53"/>
      <c r="C32" s="53"/>
      <c r="D32" s="53"/>
      <c r="E32" s="53"/>
    </row>
    <row r="33" spans="1:5" ht="15.65" customHeight="1">
      <c r="A33" s="53"/>
      <c r="B33" s="6" t="s">
        <v>358</v>
      </c>
      <c r="C33" s="1567" t="s">
        <v>1023</v>
      </c>
      <c r="D33" s="1562"/>
      <c r="E33" s="1562"/>
    </row>
    <row r="34" spans="1:5" s="475" customFormat="1">
      <c r="B34" s="332" t="s">
        <v>1055</v>
      </c>
      <c r="C34" s="1541" t="s">
        <v>837</v>
      </c>
      <c r="D34" s="1541"/>
      <c r="E34" s="1541"/>
    </row>
    <row r="35" spans="1:5" s="475" customFormat="1">
      <c r="B35" s="332" t="s">
        <v>708</v>
      </c>
      <c r="C35" s="1541" t="s">
        <v>709</v>
      </c>
      <c r="D35" s="1541"/>
      <c r="E35" s="1541"/>
    </row>
    <row r="36" spans="1:5" s="475" customFormat="1">
      <c r="B36" s="332"/>
      <c r="C36" s="786"/>
      <c r="D36" s="6"/>
      <c r="E36" s="6"/>
    </row>
    <row r="37" spans="1:5" s="475" customFormat="1">
      <c r="B37" s="306"/>
      <c r="C37" s="339"/>
      <c r="D37" s="6"/>
      <c r="E37" s="6"/>
    </row>
    <row r="38" spans="1:5" s="475" customFormat="1">
      <c r="B38" s="306"/>
      <c r="C38" s="338"/>
      <c r="D38" s="6"/>
      <c r="E38" s="6"/>
    </row>
    <row r="39" spans="1:5" s="475" customFormat="1">
      <c r="B39" s="306"/>
      <c r="C39" s="338"/>
      <c r="D39" s="6"/>
      <c r="E39" s="6"/>
    </row>
    <row r="40" spans="1:5" s="475" customFormat="1">
      <c r="B40" s="306"/>
      <c r="C40" s="338"/>
      <c r="D40" s="6"/>
      <c r="E40" s="6"/>
    </row>
    <row r="41" spans="1:5" s="475" customFormat="1">
      <c r="B41" s="306"/>
      <c r="C41" s="230"/>
      <c r="D41" s="6"/>
      <c r="E41" s="6"/>
    </row>
    <row r="42" spans="1:5">
      <c r="C42" s="12"/>
    </row>
    <row r="43" spans="1:5">
      <c r="C43" s="12"/>
    </row>
    <row r="44" spans="1:5">
      <c r="C44" s="12"/>
    </row>
    <row r="45" spans="1:5">
      <c r="C45" s="12"/>
    </row>
    <row r="46" spans="1:5">
      <c r="C46" s="12"/>
    </row>
    <row r="47" spans="1:5">
      <c r="C47" s="12"/>
    </row>
    <row r="48" spans="1:5">
      <c r="C48" s="12"/>
    </row>
    <row r="49" spans="2:3">
      <c r="C49" s="12"/>
    </row>
    <row r="50" spans="2:3">
      <c r="C50" s="12"/>
    </row>
    <row r="51" spans="2:3">
      <c r="C51" s="12"/>
    </row>
    <row r="52" spans="2:3">
      <c r="C52" s="12"/>
    </row>
    <row r="53" spans="2:3">
      <c r="C53" s="12"/>
    </row>
    <row r="54" spans="2:3">
      <c r="C54" s="12"/>
    </row>
    <row r="55" spans="2:3">
      <c r="C55" s="12"/>
    </row>
    <row r="60" spans="2:3" ht="99">
      <c r="B60" s="1519" t="s">
        <v>1048</v>
      </c>
    </row>
  </sheetData>
  <customSheetViews>
    <customSheetView guid="{97C2BE0D-857A-4ECB-AD95-4A3087C923B3}" showRuler="0" topLeftCell="A4">
      <selection activeCell="D28" sqref="D28"/>
      <pageMargins left="0.47" right="0.17" top="0.54" bottom="0.56000000000000005" header="0.5" footer="0.5"/>
      <pageSetup orientation="portrait" r:id="rId1"/>
      <headerFooter alignWithMargins="0"/>
    </customSheetView>
  </customSheetViews>
  <mergeCells count="9">
    <mergeCell ref="C34:E34"/>
    <mergeCell ref="C35:E35"/>
    <mergeCell ref="F28:J28"/>
    <mergeCell ref="C1:E1"/>
    <mergeCell ref="C2:E2"/>
    <mergeCell ref="C3:E3"/>
    <mergeCell ref="A4:E4"/>
    <mergeCell ref="A5:E5"/>
    <mergeCell ref="C33:E33"/>
  </mergeCells>
  <phoneticPr fontId="13" type="noConversion"/>
  <printOptions horizontalCentered="1"/>
  <pageMargins left="0" right="0" top="0.84055118100000004" bottom="0.143700787" header="0" footer="0"/>
  <pageSetup paperSize="9" orientation="landscape" r:id="rId2"/>
  <rowBreaks count="1" manualBreakCount="1">
    <brk id="23"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sheetPr>
  <dimension ref="A1:H83"/>
  <sheetViews>
    <sheetView topLeftCell="A19" zoomScaleNormal="100" zoomScaleSheetLayoutView="100" workbookViewId="0">
      <selection activeCell="A27" sqref="A27:C27"/>
    </sheetView>
  </sheetViews>
  <sheetFormatPr defaultColWidth="9.1796875" defaultRowHeight="16.5"/>
  <cols>
    <col min="1" max="1" width="6.81640625" style="11" bestFit="1" customWidth="1"/>
    <col min="2" max="2" width="58.54296875" style="805" customWidth="1"/>
    <col min="3" max="3" width="12" style="47" bestFit="1" customWidth="1"/>
    <col min="4" max="5" width="15.54296875" style="47" customWidth="1"/>
    <col min="6" max="6" width="11.1796875" style="25" bestFit="1" customWidth="1"/>
    <col min="7" max="7" width="11.54296875" style="10" customWidth="1"/>
    <col min="8" max="8" width="10.54296875" style="10" customWidth="1"/>
    <col min="9" max="16384" width="9.1796875" style="10"/>
  </cols>
  <sheetData>
    <row r="1" spans="1:8">
      <c r="A1" s="1558" t="s">
        <v>707</v>
      </c>
      <c r="B1" s="1558"/>
      <c r="C1" s="1558" t="s">
        <v>219</v>
      </c>
      <c r="D1" s="1558"/>
      <c r="E1" s="1558"/>
      <c r="F1" s="1558"/>
      <c r="G1" s="1558"/>
      <c r="H1" s="1558"/>
    </row>
    <row r="2" spans="1:8">
      <c r="A2" s="1561" t="s">
        <v>971</v>
      </c>
      <c r="B2" s="1561"/>
      <c r="C2" s="1561" t="s">
        <v>220</v>
      </c>
      <c r="D2" s="1561"/>
      <c r="E2" s="1561"/>
      <c r="F2" s="1561"/>
      <c r="G2" s="1561"/>
      <c r="H2" s="1561"/>
    </row>
    <row r="3" spans="1:8">
      <c r="A3" s="2"/>
      <c r="B3" s="31"/>
      <c r="C3" s="12"/>
      <c r="D3" s="1562"/>
      <c r="E3" s="1562"/>
      <c r="F3" s="1562"/>
      <c r="G3" s="1562"/>
      <c r="H3" s="1562"/>
    </row>
    <row r="4" spans="1:8">
      <c r="A4" s="1558" t="s">
        <v>1000</v>
      </c>
      <c r="B4" s="1558"/>
      <c r="C4" s="1558"/>
      <c r="D4" s="1558"/>
      <c r="E4" s="1558"/>
      <c r="F4" s="1558"/>
      <c r="G4" s="1558"/>
      <c r="H4" s="1558"/>
    </row>
    <row r="5" spans="1:8" s="472" customFormat="1">
      <c r="A5" s="1603" t="s">
        <v>889</v>
      </c>
      <c r="B5" s="1603"/>
      <c r="C5" s="1603"/>
      <c r="D5" s="1603"/>
      <c r="E5" s="1603"/>
      <c r="F5" s="1603"/>
      <c r="G5" s="1603"/>
      <c r="H5" s="1603"/>
    </row>
    <row r="6" spans="1:8">
      <c r="A6" s="1646"/>
      <c r="B6" s="1647"/>
      <c r="C6" s="1647"/>
      <c r="D6" s="1647"/>
      <c r="E6" s="53"/>
    </row>
    <row r="7" spans="1:8">
      <c r="A7" s="1648" t="s">
        <v>55</v>
      </c>
      <c r="B7" s="1650" t="s">
        <v>44</v>
      </c>
      <c r="C7" s="1652" t="s">
        <v>136</v>
      </c>
      <c r="D7" s="1652" t="s">
        <v>295</v>
      </c>
      <c r="E7" s="1654" t="s">
        <v>297</v>
      </c>
      <c r="F7" s="1652" t="s">
        <v>296</v>
      </c>
      <c r="G7" s="1644" t="s">
        <v>469</v>
      </c>
      <c r="H7" s="1645"/>
    </row>
    <row r="8" spans="1:8" ht="66">
      <c r="A8" s="1649"/>
      <c r="B8" s="1651"/>
      <c r="C8" s="1653"/>
      <c r="D8" s="1653"/>
      <c r="E8" s="1655"/>
      <c r="F8" s="1653"/>
      <c r="G8" s="798" t="s">
        <v>470</v>
      </c>
      <c r="H8" s="798" t="s">
        <v>471</v>
      </c>
    </row>
    <row r="9" spans="1:8">
      <c r="A9" s="1" t="s">
        <v>56</v>
      </c>
      <c r="B9" s="32" t="s">
        <v>425</v>
      </c>
      <c r="C9" s="236"/>
      <c r="D9" s="236"/>
      <c r="E9" s="799" t="e">
        <f>D9/C9</f>
        <v>#DIV/0!</v>
      </c>
      <c r="F9" s="236"/>
      <c r="G9" s="236"/>
      <c r="H9" s="236"/>
    </row>
    <row r="10" spans="1:8">
      <c r="A10" s="762">
        <v>1</v>
      </c>
      <c r="B10" s="234"/>
      <c r="C10" s="235"/>
      <c r="D10" s="235"/>
      <c r="E10" s="799" t="e">
        <f t="shared" ref="E10:E22" si="0">D10/C10</f>
        <v>#DIV/0!</v>
      </c>
      <c r="F10" s="800"/>
      <c r="G10" s="800"/>
      <c r="H10" s="800"/>
    </row>
    <row r="11" spans="1:8" s="23" customFormat="1">
      <c r="A11" s="1300">
        <v>2</v>
      </c>
      <c r="B11" s="234"/>
      <c r="C11" s="235"/>
      <c r="D11" s="235"/>
      <c r="E11" s="799" t="e">
        <f t="shared" si="0"/>
        <v>#DIV/0!</v>
      </c>
      <c r="F11" s="800"/>
      <c r="G11" s="800"/>
      <c r="H11" s="800"/>
    </row>
    <row r="12" spans="1:8" s="23" customFormat="1">
      <c r="A12" s="1300">
        <v>3</v>
      </c>
      <c r="B12" s="234"/>
      <c r="C12" s="235"/>
      <c r="D12" s="235"/>
      <c r="E12" s="799" t="e">
        <f t="shared" si="0"/>
        <v>#DIV/0!</v>
      </c>
      <c r="F12" s="800"/>
      <c r="G12" s="800"/>
      <c r="H12" s="800"/>
    </row>
    <row r="13" spans="1:8">
      <c r="A13" s="762" t="s">
        <v>861</v>
      </c>
      <c r="B13" s="234"/>
      <c r="C13" s="235"/>
      <c r="D13" s="235"/>
      <c r="E13" s="799" t="e">
        <f t="shared" si="0"/>
        <v>#DIV/0!</v>
      </c>
      <c r="F13" s="235"/>
      <c r="G13" s="235"/>
      <c r="H13" s="235"/>
    </row>
    <row r="14" spans="1:8" ht="33">
      <c r="A14" s="1" t="s">
        <v>59</v>
      </c>
      <c r="B14" s="32" t="s">
        <v>472</v>
      </c>
      <c r="C14" s="236"/>
      <c r="D14" s="236"/>
      <c r="E14" s="799" t="e">
        <f t="shared" si="0"/>
        <v>#DIV/0!</v>
      </c>
      <c r="F14" s="236"/>
      <c r="G14" s="236"/>
      <c r="H14" s="236"/>
    </row>
    <row r="15" spans="1:8">
      <c r="A15" s="762">
        <v>1</v>
      </c>
      <c r="B15" s="1301"/>
      <c r="C15" s="235"/>
      <c r="D15" s="235"/>
      <c r="E15" s="799" t="e">
        <f t="shared" si="0"/>
        <v>#DIV/0!</v>
      </c>
      <c r="F15" s="235"/>
      <c r="G15" s="235"/>
      <c r="H15" s="235"/>
    </row>
    <row r="16" spans="1:8">
      <c r="A16" s="762">
        <v>2</v>
      </c>
      <c r="B16" s="1301"/>
      <c r="C16" s="235"/>
      <c r="D16" s="235"/>
      <c r="E16" s="799" t="e">
        <f t="shared" si="0"/>
        <v>#DIV/0!</v>
      </c>
      <c r="F16" s="800"/>
      <c r="G16" s="800"/>
      <c r="H16" s="800"/>
    </row>
    <row r="17" spans="1:8">
      <c r="A17" s="762">
        <v>3</v>
      </c>
      <c r="B17" s="1301"/>
      <c r="C17" s="235"/>
      <c r="D17" s="235"/>
      <c r="E17" s="799" t="e">
        <f t="shared" si="0"/>
        <v>#DIV/0!</v>
      </c>
      <c r="F17" s="800"/>
      <c r="G17" s="800"/>
      <c r="H17" s="800"/>
    </row>
    <row r="18" spans="1:8">
      <c r="A18" s="762" t="s">
        <v>862</v>
      </c>
      <c r="B18" s="1301"/>
      <c r="C18" s="235"/>
      <c r="D18" s="235"/>
      <c r="E18" s="799" t="e">
        <f t="shared" si="0"/>
        <v>#DIV/0!</v>
      </c>
      <c r="F18" s="800"/>
      <c r="G18" s="800"/>
      <c r="H18" s="800"/>
    </row>
    <row r="19" spans="1:8" s="12" customFormat="1" ht="33">
      <c r="A19" s="1" t="s">
        <v>60</v>
      </c>
      <c r="B19" s="32" t="s">
        <v>424</v>
      </c>
      <c r="C19" s="236"/>
      <c r="D19" s="236"/>
      <c r="E19" s="799" t="e">
        <f t="shared" si="0"/>
        <v>#DIV/0!</v>
      </c>
      <c r="F19" s="236"/>
      <c r="G19" s="236"/>
      <c r="H19" s="236"/>
    </row>
    <row r="20" spans="1:8">
      <c r="A20" s="762">
        <v>1</v>
      </c>
      <c r="B20" s="1301"/>
      <c r="C20" s="235"/>
      <c r="D20" s="235"/>
      <c r="E20" s="799" t="e">
        <f t="shared" si="0"/>
        <v>#DIV/0!</v>
      </c>
      <c r="F20" s="800"/>
      <c r="G20" s="800"/>
      <c r="H20" s="800"/>
    </row>
    <row r="21" spans="1:8">
      <c r="A21" s="1302">
        <v>2</v>
      </c>
      <c r="B21" s="1301"/>
      <c r="C21" s="235"/>
      <c r="D21" s="235"/>
      <c r="E21" s="799" t="e">
        <f t="shared" si="0"/>
        <v>#DIV/0!</v>
      </c>
      <c r="F21" s="800"/>
      <c r="G21" s="800"/>
      <c r="H21" s="800"/>
    </row>
    <row r="22" spans="1:8" s="23" customFormat="1">
      <c r="A22" s="1302">
        <v>3</v>
      </c>
      <c r="B22" s="1301"/>
      <c r="C22" s="235"/>
      <c r="D22" s="235"/>
      <c r="E22" s="799" t="e">
        <f t="shared" si="0"/>
        <v>#DIV/0!</v>
      </c>
      <c r="F22" s="800"/>
      <c r="G22" s="800"/>
      <c r="H22" s="800"/>
    </row>
    <row r="23" spans="1:8" s="23" customFormat="1">
      <c r="A23" s="1302" t="s">
        <v>857</v>
      </c>
      <c r="B23" s="1301"/>
      <c r="C23" s="235"/>
      <c r="D23" s="235"/>
      <c r="E23" s="799" t="e">
        <f>D23/C23</f>
        <v>#DIV/0!</v>
      </c>
      <c r="F23" s="800"/>
      <c r="G23" s="800"/>
      <c r="H23" s="800"/>
    </row>
    <row r="24" spans="1:8" s="803" customFormat="1">
      <c r="A24" s="1" t="s">
        <v>60</v>
      </c>
      <c r="B24" s="32" t="s">
        <v>473</v>
      </c>
      <c r="C24" s="802">
        <f>C19+C14+C9</f>
        <v>0</v>
      </c>
      <c r="D24" s="802">
        <f t="shared" ref="D24:H24" si="1">D19+D14+D9</f>
        <v>0</v>
      </c>
      <c r="E24" s="802" t="e">
        <f>AVERAGEA(E9+E14+E19)</f>
        <v>#DIV/0!</v>
      </c>
      <c r="F24" s="802">
        <f t="shared" si="1"/>
        <v>0</v>
      </c>
      <c r="G24" s="802">
        <f t="shared" si="1"/>
        <v>0</v>
      </c>
      <c r="H24" s="802">
        <f t="shared" si="1"/>
        <v>0</v>
      </c>
    </row>
    <row r="25" spans="1:8" s="804" customFormat="1">
      <c r="A25" s="11"/>
      <c r="B25" s="4"/>
      <c r="C25" s="1423"/>
      <c r="D25" s="1423"/>
      <c r="E25" s="1423"/>
      <c r="F25" s="1424"/>
    </row>
    <row r="26" spans="1:8" s="804" customFormat="1">
      <c r="A26" s="1541" t="s">
        <v>358</v>
      </c>
      <c r="B26" s="1541"/>
      <c r="C26" s="1541"/>
      <c r="D26" s="1656" t="s">
        <v>1023</v>
      </c>
      <c r="E26" s="1657"/>
      <c r="F26" s="1657"/>
      <c r="G26" s="1657"/>
      <c r="H26" s="1657"/>
    </row>
    <row r="27" spans="1:8" s="475" customFormat="1">
      <c r="A27" s="1563" t="s">
        <v>1055</v>
      </c>
      <c r="B27" s="1563"/>
      <c r="C27" s="1563"/>
      <c r="D27" s="1541" t="s">
        <v>837</v>
      </c>
      <c r="E27" s="1541"/>
      <c r="F27" s="1541"/>
      <c r="G27" s="1541"/>
      <c r="H27" s="1541"/>
    </row>
    <row r="28" spans="1:8" s="475" customFormat="1">
      <c r="A28" s="1563" t="s">
        <v>708</v>
      </c>
      <c r="B28" s="1563"/>
      <c r="C28" s="1563"/>
      <c r="D28" s="1541" t="s">
        <v>709</v>
      </c>
      <c r="E28" s="1541"/>
      <c r="F28" s="1541"/>
      <c r="G28" s="1541"/>
      <c r="H28" s="1541"/>
    </row>
    <row r="29" spans="1:8" s="475" customFormat="1">
      <c r="E29" s="786"/>
      <c r="F29" s="6"/>
      <c r="G29" s="6"/>
    </row>
    <row r="30" spans="1:8" s="475" customFormat="1">
      <c r="B30" s="1425"/>
      <c r="E30" s="339"/>
      <c r="F30" s="6"/>
      <c r="G30" s="6"/>
    </row>
    <row r="31" spans="1:8" s="475" customFormat="1">
      <c r="B31" s="1425"/>
      <c r="E31" s="338"/>
      <c r="F31" s="6"/>
      <c r="G31" s="6"/>
    </row>
    <row r="32" spans="1:8" s="475" customFormat="1">
      <c r="B32" s="1425"/>
      <c r="E32" s="338"/>
      <c r="F32" s="6"/>
      <c r="G32" s="6"/>
    </row>
    <row r="33" spans="1:7" s="475" customFormat="1">
      <c r="B33" s="1425"/>
      <c r="E33" s="338"/>
      <c r="F33" s="6"/>
      <c r="G33" s="6"/>
    </row>
    <row r="34" spans="1:7" s="475" customFormat="1">
      <c r="B34" s="1425"/>
      <c r="E34" s="230"/>
      <c r="F34" s="6"/>
      <c r="G34" s="6"/>
    </row>
    <row r="35" spans="1:7">
      <c r="D35" s="1558"/>
      <c r="E35" s="1558"/>
      <c r="F35" s="1558"/>
    </row>
    <row r="36" spans="1:7">
      <c r="D36" s="12"/>
    </row>
    <row r="37" spans="1:7">
      <c r="D37" s="12"/>
    </row>
    <row r="38" spans="1:7">
      <c r="D38" s="12"/>
    </row>
    <row r="39" spans="1:7">
      <c r="D39" s="12"/>
    </row>
    <row r="40" spans="1:7">
      <c r="D40" s="12"/>
    </row>
    <row r="41" spans="1:7">
      <c r="D41" s="12"/>
    </row>
    <row r="42" spans="1:7">
      <c r="A42" s="10"/>
      <c r="B42" s="10"/>
      <c r="C42" s="10"/>
      <c r="D42" s="12"/>
      <c r="E42" s="10"/>
      <c r="F42" s="10"/>
    </row>
    <row r="43" spans="1:7">
      <c r="A43" s="10"/>
      <c r="B43" s="10"/>
      <c r="C43" s="10"/>
      <c r="D43" s="12"/>
      <c r="E43" s="10"/>
      <c r="F43" s="10"/>
    </row>
    <row r="44" spans="1:7">
      <c r="A44" s="10"/>
      <c r="B44" s="10"/>
      <c r="C44" s="10"/>
      <c r="D44" s="12"/>
      <c r="E44" s="10"/>
      <c r="F44" s="10"/>
    </row>
    <row r="45" spans="1:7">
      <c r="A45" s="10"/>
      <c r="B45" s="10"/>
      <c r="C45" s="10"/>
      <c r="D45" s="12"/>
      <c r="E45" s="10"/>
      <c r="F45" s="10"/>
    </row>
    <row r="46" spans="1:7">
      <c r="A46" s="10"/>
      <c r="B46" s="10"/>
      <c r="C46" s="10"/>
      <c r="D46" s="12"/>
      <c r="E46" s="10"/>
      <c r="F46" s="10"/>
    </row>
    <row r="47" spans="1:7">
      <c r="A47" s="10"/>
      <c r="B47" s="10"/>
      <c r="C47" s="10"/>
      <c r="D47" s="12"/>
      <c r="E47" s="10"/>
      <c r="F47" s="10"/>
    </row>
    <row r="48" spans="1:7">
      <c r="A48" s="10"/>
      <c r="B48" s="10"/>
      <c r="C48" s="10"/>
      <c r="D48" s="12"/>
      <c r="E48" s="10"/>
      <c r="F48" s="10"/>
    </row>
    <row r="49" spans="2:4" s="10" customFormat="1">
      <c r="D49" s="12"/>
    </row>
    <row r="50" spans="2:4" s="10" customFormat="1">
      <c r="D50" s="12"/>
    </row>
    <row r="51" spans="2:4" s="10" customFormat="1">
      <c r="D51" s="12"/>
    </row>
    <row r="52" spans="2:4" s="10" customFormat="1">
      <c r="D52" s="12"/>
    </row>
    <row r="53" spans="2:4" s="10" customFormat="1">
      <c r="D53" s="12"/>
    </row>
    <row r="54" spans="2:4" s="10" customFormat="1">
      <c r="D54" s="12"/>
    </row>
    <row r="60" spans="2:4" ht="99">
      <c r="B60" s="1518" t="s">
        <v>1048</v>
      </c>
    </row>
    <row r="78" spans="1:6" s="12" customFormat="1">
      <c r="A78" s="11"/>
      <c r="B78" s="805"/>
      <c r="C78" s="47"/>
      <c r="D78" s="47"/>
      <c r="E78" s="47"/>
      <c r="F78" s="25"/>
    </row>
    <row r="83" spans="1:6" s="12" customFormat="1">
      <c r="A83" s="11"/>
      <c r="B83" s="805"/>
      <c r="C83" s="47"/>
      <c r="D83" s="47"/>
      <c r="E83" s="47"/>
      <c r="F83" s="25"/>
    </row>
  </sheetData>
  <mergeCells count="22">
    <mergeCell ref="D35:F35"/>
    <mergeCell ref="A26:C26"/>
    <mergeCell ref="D26:H26"/>
    <mergeCell ref="A27:C27"/>
    <mergeCell ref="D27:H27"/>
    <mergeCell ref="A28:C28"/>
    <mergeCell ref="D28:H28"/>
    <mergeCell ref="G7:H7"/>
    <mergeCell ref="A6:D6"/>
    <mergeCell ref="A7:A8"/>
    <mergeCell ref="B7:B8"/>
    <mergeCell ref="C7:C8"/>
    <mergeCell ref="D7:D8"/>
    <mergeCell ref="E7:E8"/>
    <mergeCell ref="F7:F8"/>
    <mergeCell ref="A4:H4"/>
    <mergeCell ref="A5:H5"/>
    <mergeCell ref="A1:B1"/>
    <mergeCell ref="A2:B2"/>
    <mergeCell ref="D3:H3"/>
    <mergeCell ref="C1:H1"/>
    <mergeCell ref="C2:H2"/>
  </mergeCells>
  <printOptions horizontalCentered="1"/>
  <pageMargins left="0.39370078740157483" right="0.39370078740157483" top="0.55118110236220474" bottom="0.43307086614173229" header="0.23622047244094491" footer="0"/>
  <pageSetup paperSize="9" orientation="landscape"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A1:E60"/>
  <sheetViews>
    <sheetView topLeftCell="A43" zoomScaleNormal="100" zoomScaleSheetLayoutView="85" workbookViewId="0">
      <selection activeCell="B54" sqref="B54"/>
    </sheetView>
  </sheetViews>
  <sheetFormatPr defaultColWidth="9.1796875" defaultRowHeight="18"/>
  <cols>
    <col min="1" max="1" width="7.26953125" style="828" customWidth="1"/>
    <col min="2" max="2" width="67.81640625" style="829" customWidth="1"/>
    <col min="3" max="3" width="17.1796875" style="545" bestFit="1" customWidth="1"/>
    <col min="4" max="4" width="19" style="56" customWidth="1"/>
    <col min="5" max="5" width="23" style="56" customWidth="1"/>
    <col min="6" max="16384" width="9.1796875" style="545"/>
  </cols>
  <sheetData>
    <row r="1" spans="1:5">
      <c r="A1" s="1558" t="s">
        <v>707</v>
      </c>
      <c r="B1" s="1558"/>
      <c r="C1" s="1558" t="s">
        <v>219</v>
      </c>
      <c r="D1" s="1558"/>
      <c r="E1" s="1558"/>
    </row>
    <row r="2" spans="1:5">
      <c r="A2" s="1561" t="s">
        <v>971</v>
      </c>
      <c r="B2" s="1561"/>
      <c r="C2" s="1561" t="s">
        <v>220</v>
      </c>
      <c r="D2" s="1561"/>
      <c r="E2" s="1561"/>
    </row>
    <row r="3" spans="1:5" ht="12" customHeight="1">
      <c r="A3" s="2"/>
      <c r="B3" s="31"/>
      <c r="C3" s="1562"/>
      <c r="D3" s="1562"/>
      <c r="E3" s="1562"/>
    </row>
    <row r="4" spans="1:5" ht="58.5" customHeight="1">
      <c r="A4" s="1558" t="s">
        <v>999</v>
      </c>
      <c r="B4" s="1558"/>
      <c r="C4" s="1558"/>
      <c r="D4" s="1558"/>
      <c r="E4" s="1558"/>
    </row>
    <row r="5" spans="1:5" ht="22.15" customHeight="1">
      <c r="A5" s="1603" t="s">
        <v>889</v>
      </c>
      <c r="B5" s="1562"/>
      <c r="C5" s="1562"/>
      <c r="D5" s="1562"/>
      <c r="E5" s="1562"/>
    </row>
    <row r="6" spans="1:5">
      <c r="A6" s="810"/>
      <c r="B6" s="810"/>
      <c r="C6" s="810"/>
      <c r="D6" s="810"/>
      <c r="E6" s="810"/>
    </row>
    <row r="7" spans="1:5" s="812" customFormat="1" ht="36" customHeight="1">
      <c r="A7" s="675" t="s">
        <v>55</v>
      </c>
      <c r="B7" s="1490" t="s">
        <v>42</v>
      </c>
      <c r="C7" s="675" t="s">
        <v>402</v>
      </c>
      <c r="D7" s="678" t="s">
        <v>294</v>
      </c>
      <c r="E7" s="811" t="s">
        <v>575</v>
      </c>
    </row>
    <row r="8" spans="1:5" s="814" customFormat="1" ht="15">
      <c r="A8" s="428"/>
      <c r="B8" s="461" t="s">
        <v>16</v>
      </c>
      <c r="C8" s="806">
        <f>C9+C14+C19+C24+C29</f>
        <v>0</v>
      </c>
      <c r="D8" s="806">
        <f>D9+D14+D19+D24+D29</f>
        <v>0</v>
      </c>
      <c r="E8" s="813" t="e">
        <f>D8/C8*100</f>
        <v>#DIV/0!</v>
      </c>
    </row>
    <row r="9" spans="1:5" s="814" customFormat="1" ht="15">
      <c r="A9" s="675" t="s">
        <v>50</v>
      </c>
      <c r="B9" s="815" t="s">
        <v>885</v>
      </c>
      <c r="C9" s="807">
        <f>SUM(C10:C13)</f>
        <v>0</v>
      </c>
      <c r="D9" s="807">
        <f>SUM(D10:D13)</f>
        <v>0</v>
      </c>
      <c r="E9" s="678" t="e">
        <f>+D9/C9*100</f>
        <v>#DIV/0!</v>
      </c>
    </row>
    <row r="10" spans="1:5" s="814" customFormat="1" ht="15.5">
      <c r="A10" s="742">
        <v>1</v>
      </c>
      <c r="B10" s="743"/>
      <c r="C10" s="808"/>
      <c r="D10" s="808"/>
      <c r="E10" s="816"/>
    </row>
    <row r="11" spans="1:5" s="814" customFormat="1" ht="15.5">
      <c r="A11" s="741">
        <v>2</v>
      </c>
      <c r="B11" s="747"/>
      <c r="C11" s="401"/>
      <c r="D11" s="401"/>
      <c r="E11" s="817"/>
    </row>
    <row r="12" spans="1:5" s="814" customFormat="1" ht="15.5">
      <c r="A12" s="741">
        <v>3</v>
      </c>
      <c r="B12" s="747"/>
      <c r="C12" s="401"/>
      <c r="D12" s="401"/>
      <c r="E12" s="817"/>
    </row>
    <row r="13" spans="1:5" s="814" customFormat="1" ht="15.5">
      <c r="A13" s="741" t="s">
        <v>857</v>
      </c>
      <c r="B13" s="747"/>
      <c r="C13" s="401"/>
      <c r="D13" s="401"/>
      <c r="E13" s="817"/>
    </row>
    <row r="14" spans="1:5" s="814" customFormat="1" ht="15">
      <c r="A14" s="675" t="s">
        <v>52</v>
      </c>
      <c r="B14" s="815" t="s">
        <v>1037</v>
      </c>
      <c r="C14" s="807">
        <f>SUM(C15:C18)</f>
        <v>0</v>
      </c>
      <c r="D14" s="807">
        <f>SUM(D15:D18)</f>
        <v>0</v>
      </c>
      <c r="E14" s="678" t="e">
        <f t="shared" ref="E14" si="0">+D14/C14*100</f>
        <v>#DIV/0!</v>
      </c>
    </row>
    <row r="15" spans="1:5" s="814" customFormat="1" ht="15.5">
      <c r="A15" s="742">
        <v>1</v>
      </c>
      <c r="B15" s="743"/>
      <c r="C15" s="808"/>
      <c r="D15" s="808"/>
      <c r="E15" s="816"/>
    </row>
    <row r="16" spans="1:5" s="814" customFormat="1" ht="15.5">
      <c r="A16" s="741">
        <v>2</v>
      </c>
      <c r="B16" s="747"/>
      <c r="C16" s="401"/>
      <c r="D16" s="401"/>
      <c r="E16" s="817"/>
    </row>
    <row r="17" spans="1:5" s="814" customFormat="1" ht="15.5">
      <c r="A17" s="741">
        <v>3</v>
      </c>
      <c r="B17" s="747"/>
      <c r="C17" s="401"/>
      <c r="D17" s="401"/>
      <c r="E17" s="817"/>
    </row>
    <row r="18" spans="1:5" s="814" customFormat="1" ht="15.5">
      <c r="A18" s="741" t="s">
        <v>857</v>
      </c>
      <c r="B18" s="747"/>
      <c r="C18" s="401"/>
      <c r="D18" s="401"/>
      <c r="E18" s="817"/>
    </row>
    <row r="19" spans="1:5" s="814" customFormat="1" ht="15">
      <c r="A19" s="675" t="s">
        <v>53</v>
      </c>
      <c r="B19" s="815" t="s">
        <v>862</v>
      </c>
      <c r="C19" s="114">
        <f>SUM(C20:C23)</f>
        <v>0</v>
      </c>
      <c r="D19" s="114">
        <f>SUM(D20:D23)</f>
        <v>0</v>
      </c>
      <c r="E19" s="678" t="e">
        <f>+D19/C19*100</f>
        <v>#DIV/0!</v>
      </c>
    </row>
    <row r="20" spans="1:5" s="814" customFormat="1" ht="15.5">
      <c r="A20" s="742">
        <v>1</v>
      </c>
      <c r="B20" s="743"/>
      <c r="C20" s="808"/>
      <c r="D20" s="808"/>
      <c r="E20" s="816"/>
    </row>
    <row r="21" spans="1:5" s="814" customFormat="1" ht="15.5">
      <c r="A21" s="741">
        <v>2</v>
      </c>
      <c r="B21" s="747"/>
      <c r="C21" s="401"/>
      <c r="D21" s="401"/>
      <c r="E21" s="817"/>
    </row>
    <row r="22" spans="1:5" s="814" customFormat="1" ht="15.5">
      <c r="A22" s="741">
        <v>3</v>
      </c>
      <c r="B22" s="747"/>
      <c r="C22" s="401"/>
      <c r="D22" s="401"/>
      <c r="E22" s="817"/>
    </row>
    <row r="23" spans="1:5" s="814" customFormat="1" ht="15.5">
      <c r="A23" s="741" t="s">
        <v>857</v>
      </c>
      <c r="B23" s="747"/>
      <c r="C23" s="401"/>
      <c r="D23" s="401"/>
      <c r="E23" s="817"/>
    </row>
    <row r="24" spans="1:5" s="814" customFormat="1" ht="15">
      <c r="A24" s="675" t="s">
        <v>13</v>
      </c>
      <c r="B24" s="815"/>
      <c r="C24" s="807">
        <f>SUM(C25:C28)</f>
        <v>0</v>
      </c>
      <c r="D24" s="807">
        <f>SUM(D25:D28)</f>
        <v>0</v>
      </c>
      <c r="E24" s="820" t="e">
        <f>+D24/C24*100</f>
        <v>#DIV/0!</v>
      </c>
    </row>
    <row r="25" spans="1:5" s="814" customFormat="1" ht="15.5">
      <c r="A25" s="742">
        <v>1</v>
      </c>
      <c r="B25" s="743"/>
      <c r="C25" s="1381"/>
      <c r="D25" s="1382"/>
      <c r="E25" s="1383"/>
    </row>
    <row r="26" spans="1:5" s="814" customFormat="1" ht="15.5">
      <c r="A26" s="741">
        <v>2</v>
      </c>
      <c r="B26" s="747"/>
      <c r="C26" s="1384"/>
      <c r="D26" s="1385"/>
      <c r="E26" s="1386"/>
    </row>
    <row r="27" spans="1:5" s="814" customFormat="1" ht="15.5">
      <c r="A27" s="741">
        <v>3</v>
      </c>
      <c r="B27" s="747"/>
      <c r="C27" s="1384"/>
      <c r="D27" s="1385"/>
      <c r="E27" s="1386"/>
    </row>
    <row r="28" spans="1:5" s="814" customFormat="1" ht="15.5">
      <c r="A28" s="741" t="s">
        <v>857</v>
      </c>
      <c r="B28" s="747"/>
      <c r="C28" s="1391"/>
      <c r="D28" s="1392"/>
      <c r="E28" s="1393"/>
    </row>
    <row r="29" spans="1:5" s="814" customFormat="1" ht="15">
      <c r="A29" s="675" t="s">
        <v>54</v>
      </c>
      <c r="B29" s="815"/>
      <c r="C29" s="807">
        <f t="shared" ref="C29:D44" si="1">SUM(C30:C33)</f>
        <v>0</v>
      </c>
      <c r="D29" s="807">
        <f t="shared" si="1"/>
        <v>0</v>
      </c>
      <c r="E29" s="820" t="e">
        <f t="shared" ref="E29:E44" si="2">+D29/C29*100</f>
        <v>#DIV/0!</v>
      </c>
    </row>
    <row r="30" spans="1:5" s="814" customFormat="1" ht="15.5">
      <c r="A30" s="742">
        <v>1</v>
      </c>
      <c r="B30" s="743"/>
      <c r="C30" s="1394"/>
      <c r="D30" s="1395"/>
      <c r="E30" s="1396"/>
    </row>
    <row r="31" spans="1:5" s="814" customFormat="1" ht="15.5">
      <c r="A31" s="741">
        <v>2</v>
      </c>
      <c r="B31" s="747"/>
      <c r="C31" s="1384"/>
      <c r="D31" s="1387"/>
      <c r="E31" s="1386"/>
    </row>
    <row r="32" spans="1:5" s="814" customFormat="1" ht="15.5">
      <c r="A32" s="741">
        <v>3</v>
      </c>
      <c r="B32" s="747"/>
      <c r="C32" s="1384"/>
      <c r="D32" s="1387"/>
      <c r="E32" s="1386"/>
    </row>
    <row r="33" spans="1:5" s="814" customFormat="1" ht="15.5">
      <c r="A33" s="821" t="s">
        <v>857</v>
      </c>
      <c r="B33" s="822"/>
      <c r="C33" s="1391"/>
      <c r="D33" s="1397"/>
      <c r="E33" s="1393"/>
    </row>
    <row r="34" spans="1:5" s="814" customFormat="1" ht="15">
      <c r="A34" s="675" t="s">
        <v>14</v>
      </c>
      <c r="B34" s="815"/>
      <c r="C34" s="807">
        <f t="shared" si="1"/>
        <v>0</v>
      </c>
      <c r="D34" s="807">
        <f>SUM(D35:D38)</f>
        <v>0</v>
      </c>
      <c r="E34" s="820" t="e">
        <f t="shared" si="2"/>
        <v>#DIV/0!</v>
      </c>
    </row>
    <row r="35" spans="1:5" s="814" customFormat="1" ht="15.5">
      <c r="A35" s="823">
        <v>1</v>
      </c>
      <c r="B35" s="824"/>
      <c r="C35" s="1394"/>
      <c r="D35" s="1395"/>
      <c r="E35" s="1396"/>
    </row>
    <row r="36" spans="1:5" s="814" customFormat="1" ht="15.5">
      <c r="A36" s="741">
        <v>2</v>
      </c>
      <c r="B36" s="747"/>
      <c r="C36" s="1384"/>
      <c r="D36" s="1387"/>
      <c r="E36" s="1386"/>
    </row>
    <row r="37" spans="1:5" s="814" customFormat="1" ht="15.5">
      <c r="A37" s="741">
        <v>3</v>
      </c>
      <c r="B37" s="747"/>
      <c r="C37" s="1384"/>
      <c r="D37" s="1387"/>
      <c r="E37" s="1386"/>
    </row>
    <row r="38" spans="1:5" s="814" customFormat="1" ht="15.5">
      <c r="A38" s="821" t="s">
        <v>857</v>
      </c>
      <c r="B38" s="822"/>
      <c r="C38" s="1384"/>
      <c r="D38" s="1387"/>
      <c r="E38" s="1386"/>
    </row>
    <row r="39" spans="1:5" s="814" customFormat="1" ht="15">
      <c r="A39" s="675" t="s">
        <v>222</v>
      </c>
      <c r="B39" s="815"/>
      <c r="C39" s="807">
        <f t="shared" si="1"/>
        <v>0</v>
      </c>
      <c r="D39" s="807">
        <f t="shared" si="1"/>
        <v>0</v>
      </c>
      <c r="E39" s="820" t="e">
        <f t="shared" si="2"/>
        <v>#DIV/0!</v>
      </c>
    </row>
    <row r="40" spans="1:5" s="814" customFormat="1" ht="15.5">
      <c r="A40" s="823">
        <v>1</v>
      </c>
      <c r="B40" s="824"/>
      <c r="C40" s="1384"/>
      <c r="D40" s="1387"/>
      <c r="E40" s="1386"/>
    </row>
    <row r="41" spans="1:5" s="814" customFormat="1" ht="15.5">
      <c r="A41" s="741">
        <v>2</v>
      </c>
      <c r="B41" s="747"/>
      <c r="C41" s="1384"/>
      <c r="D41" s="1387"/>
      <c r="E41" s="1386"/>
    </row>
    <row r="42" spans="1:5" s="814" customFormat="1" ht="15.5">
      <c r="A42" s="741">
        <v>3</v>
      </c>
      <c r="B42" s="747"/>
      <c r="C42" s="1384"/>
      <c r="D42" s="1387"/>
      <c r="E42" s="1386"/>
    </row>
    <row r="43" spans="1:5" s="814" customFormat="1" ht="15.5">
      <c r="A43" s="821" t="s">
        <v>857</v>
      </c>
      <c r="B43" s="822"/>
      <c r="C43" s="1384"/>
      <c r="D43" s="1387"/>
      <c r="E43" s="1386"/>
    </row>
    <row r="44" spans="1:5" s="814" customFormat="1" ht="15">
      <c r="A44" s="675" t="s">
        <v>346</v>
      </c>
      <c r="B44" s="815"/>
      <c r="C44" s="807">
        <f t="shared" si="1"/>
        <v>0</v>
      </c>
      <c r="D44" s="807">
        <f t="shared" si="1"/>
        <v>0</v>
      </c>
      <c r="E44" s="114" t="e">
        <f t="shared" si="2"/>
        <v>#DIV/0!</v>
      </c>
    </row>
    <row r="45" spans="1:5" s="814" customFormat="1" ht="15.5">
      <c r="A45" s="823">
        <v>1</v>
      </c>
      <c r="B45" s="824"/>
      <c r="C45" s="1384"/>
      <c r="D45" s="1387"/>
      <c r="E45" s="1386"/>
    </row>
    <row r="46" spans="1:5" s="814" customFormat="1" ht="15.5">
      <c r="A46" s="741">
        <v>2</v>
      </c>
      <c r="B46" s="747"/>
      <c r="C46" s="1384"/>
      <c r="D46" s="1387"/>
      <c r="E46" s="1386"/>
    </row>
    <row r="47" spans="1:5" s="814" customFormat="1" ht="15.5">
      <c r="A47" s="741">
        <v>3</v>
      </c>
      <c r="B47" s="747"/>
      <c r="C47" s="1384"/>
      <c r="D47" s="1387"/>
      <c r="E47" s="1386"/>
    </row>
    <row r="48" spans="1:5" s="814" customFormat="1" ht="15.5">
      <c r="A48" s="818" t="s">
        <v>857</v>
      </c>
      <c r="B48" s="819"/>
      <c r="C48" s="1388"/>
      <c r="D48" s="1389"/>
      <c r="E48" s="1390"/>
    </row>
    <row r="49" spans="1:5" s="814" customFormat="1" ht="6" customHeight="1">
      <c r="A49" s="825"/>
      <c r="B49" s="826"/>
      <c r="C49" s="809"/>
      <c r="D49" s="809"/>
      <c r="E49" s="827"/>
    </row>
    <row r="50" spans="1:5" s="814" customFormat="1" ht="16.149999999999999" customHeight="1">
      <c r="A50" s="1541" t="s">
        <v>358</v>
      </c>
      <c r="B50" s="1541"/>
      <c r="C50" s="1659" t="s">
        <v>1023</v>
      </c>
      <c r="D50" s="1660"/>
      <c r="E50" s="1660"/>
    </row>
    <row r="51" spans="1:5" s="475" customFormat="1" ht="16.5">
      <c r="A51" s="1563" t="s">
        <v>1055</v>
      </c>
      <c r="B51" s="1563"/>
      <c r="C51" s="1541" t="s">
        <v>837</v>
      </c>
      <c r="D51" s="1541"/>
      <c r="E51" s="1541"/>
    </row>
    <row r="52" spans="1:5" s="475" customFormat="1" ht="19.899999999999999" customHeight="1">
      <c r="A52" s="1658" t="s">
        <v>708</v>
      </c>
      <c r="B52" s="1658"/>
      <c r="C52" s="1541" t="s">
        <v>709</v>
      </c>
      <c r="D52" s="1541"/>
      <c r="E52" s="1541"/>
    </row>
    <row r="53" spans="1:5" s="475" customFormat="1" ht="16.5">
      <c r="E53" s="786"/>
    </row>
    <row r="54" spans="1:5" s="475" customFormat="1" ht="16.5">
      <c r="B54" s="306"/>
      <c r="E54" s="339"/>
    </row>
    <row r="55" spans="1:5" s="475" customFormat="1" ht="16.5">
      <c r="B55" s="306"/>
      <c r="E55" s="338"/>
    </row>
    <row r="56" spans="1:5" s="475" customFormat="1" ht="16.5">
      <c r="B56" s="306"/>
      <c r="E56" s="338"/>
    </row>
    <row r="57" spans="1:5" s="475" customFormat="1" ht="16.5">
      <c r="B57" s="306"/>
      <c r="E57" s="230"/>
    </row>
    <row r="60" spans="1:5" ht="108">
      <c r="B60" s="1517" t="s">
        <v>1048</v>
      </c>
    </row>
  </sheetData>
  <mergeCells count="13">
    <mergeCell ref="A4:E4"/>
    <mergeCell ref="A5:E5"/>
    <mergeCell ref="A1:B1"/>
    <mergeCell ref="A2:B2"/>
    <mergeCell ref="C1:E1"/>
    <mergeCell ref="C2:E2"/>
    <mergeCell ref="C3:E3"/>
    <mergeCell ref="A51:B51"/>
    <mergeCell ref="A52:B52"/>
    <mergeCell ref="C52:E52"/>
    <mergeCell ref="A50:B50"/>
    <mergeCell ref="C51:E51"/>
    <mergeCell ref="C50:E50"/>
  </mergeCells>
  <phoneticPr fontId="13" type="noConversion"/>
  <printOptions horizontalCentered="1"/>
  <pageMargins left="0.39370078740157483" right="0.19685039370078741" top="0.59055118110236227" bottom="0.39370078740157483" header="0" footer="0"/>
  <pageSetup paperSize="9"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0"/>
  <sheetViews>
    <sheetView topLeftCell="A16" zoomScaleNormal="100" zoomScaleSheetLayoutView="70" workbookViewId="0">
      <selection activeCell="D29" sqref="D29"/>
    </sheetView>
  </sheetViews>
  <sheetFormatPr defaultColWidth="9.1796875" defaultRowHeight="13"/>
  <cols>
    <col min="1" max="1" width="5.81640625" style="89" bestFit="1" customWidth="1"/>
    <col min="2" max="2" width="44.26953125" style="89" customWidth="1"/>
    <col min="3" max="3" width="20.7265625" style="202" customWidth="1"/>
    <col min="4" max="4" width="34.1796875" style="202" customWidth="1"/>
    <col min="5" max="5" width="34.1796875" style="89" customWidth="1"/>
    <col min="6" max="6" width="24" style="89" customWidth="1"/>
    <col min="7" max="16384" width="9.1796875" style="89"/>
  </cols>
  <sheetData>
    <row r="1" spans="1:8" ht="16.5" customHeight="1">
      <c r="A1" s="1601" t="s">
        <v>707</v>
      </c>
      <c r="B1" s="1601"/>
      <c r="C1" s="1601"/>
      <c r="D1" s="1601" t="s">
        <v>219</v>
      </c>
      <c r="E1" s="1601"/>
      <c r="F1" s="1601"/>
    </row>
    <row r="2" spans="1:8" ht="16.5" customHeight="1">
      <c r="A2" s="1602" t="s">
        <v>971</v>
      </c>
      <c r="B2" s="1602"/>
      <c r="C2" s="1602"/>
      <c r="D2" s="1602" t="s">
        <v>220</v>
      </c>
      <c r="E2" s="1602"/>
      <c r="F2" s="1602"/>
    </row>
    <row r="3" spans="1:8" ht="16.5">
      <c r="A3" s="1662"/>
      <c r="B3" s="1662"/>
      <c r="C3" s="884"/>
      <c r="E3" s="1603"/>
      <c r="F3" s="1603"/>
    </row>
    <row r="4" spans="1:8" ht="39" customHeight="1">
      <c r="A4" s="1601" t="s">
        <v>998</v>
      </c>
      <c r="B4" s="1601"/>
      <c r="C4" s="1601"/>
      <c r="D4" s="1601"/>
      <c r="E4" s="1601"/>
      <c r="F4" s="1601"/>
    </row>
    <row r="5" spans="1:8" ht="16.5">
      <c r="A5" s="1661" t="s">
        <v>937</v>
      </c>
      <c r="B5" s="1661"/>
      <c r="C5" s="1661"/>
      <c r="D5" s="1661"/>
      <c r="E5" s="1661"/>
      <c r="F5" s="1661"/>
      <c r="G5" s="17"/>
      <c r="H5" s="17"/>
    </row>
    <row r="6" spans="1:8" s="10" customFormat="1" ht="16.5">
      <c r="A6" s="121"/>
      <c r="B6" s="121"/>
      <c r="C6" s="121"/>
      <c r="D6" s="121"/>
      <c r="E6" s="121"/>
      <c r="F6" s="121"/>
    </row>
    <row r="7" spans="1:8" s="231" customFormat="1" ht="33">
      <c r="A7" s="85" t="s">
        <v>55</v>
      </c>
      <c r="B7" s="1489" t="s">
        <v>0</v>
      </c>
      <c r="C7" s="91" t="s">
        <v>723</v>
      </c>
      <c r="D7" s="91" t="s">
        <v>724</v>
      </c>
      <c r="E7" s="85" t="s">
        <v>718</v>
      </c>
      <c r="F7" s="85" t="s">
        <v>15</v>
      </c>
    </row>
    <row r="8" spans="1:8" s="231" customFormat="1" ht="16.5">
      <c r="A8" s="1"/>
      <c r="B8" s="32" t="s">
        <v>971</v>
      </c>
      <c r="C8" s="422">
        <f>SUM(C17:C17)</f>
        <v>0</v>
      </c>
      <c r="D8" s="422">
        <f>SUM(D17:D17)</f>
        <v>0</v>
      </c>
      <c r="E8" s="422" t="e">
        <f>D8/C8*100</f>
        <v>#DIV/0!</v>
      </c>
      <c r="F8" s="122"/>
    </row>
    <row r="9" spans="1:8" s="231" customFormat="1" ht="16.5">
      <c r="A9" s="1171">
        <v>1</v>
      </c>
      <c r="B9" s="1172" t="s">
        <v>1014</v>
      </c>
      <c r="C9" s="1501"/>
      <c r="D9" s="1501"/>
      <c r="E9" s="1501" t="e">
        <f>D9/C9*100</f>
        <v>#DIV/0!</v>
      </c>
      <c r="F9" s="1398"/>
    </row>
    <row r="10" spans="1:8" s="231" customFormat="1" ht="16.5">
      <c r="A10" s="1174">
        <v>2</v>
      </c>
      <c r="B10" s="1175" t="s">
        <v>1015</v>
      </c>
      <c r="C10" s="1502"/>
      <c r="D10" s="1502"/>
      <c r="E10" s="1503" t="e">
        <f t="shared" ref="E10:E16" si="0">D10/C10*100</f>
        <v>#DIV/0!</v>
      </c>
      <c r="F10" s="1399"/>
    </row>
    <row r="11" spans="1:8" s="231" customFormat="1" ht="16.5">
      <c r="A11" s="1174">
        <v>3</v>
      </c>
      <c r="B11" s="1175" t="s">
        <v>1016</v>
      </c>
      <c r="C11" s="1176"/>
      <c r="D11" s="1176"/>
      <c r="E11" s="1503" t="e">
        <f t="shared" si="0"/>
        <v>#DIV/0!</v>
      </c>
      <c r="F11" s="1176"/>
    </row>
    <row r="12" spans="1:8" s="231" customFormat="1" ht="16.5">
      <c r="A12" s="1174">
        <v>4</v>
      </c>
      <c r="B12" s="1175" t="s">
        <v>1017</v>
      </c>
      <c r="C12" s="1176"/>
      <c r="D12" s="1176"/>
      <c r="E12" s="1503" t="e">
        <f t="shared" si="0"/>
        <v>#DIV/0!</v>
      </c>
      <c r="F12" s="1176"/>
    </row>
    <row r="13" spans="1:8" s="231" customFormat="1" ht="16.5">
      <c r="A13" s="1174">
        <v>5</v>
      </c>
      <c r="B13" s="1175" t="s">
        <v>1018</v>
      </c>
      <c r="C13" s="1176"/>
      <c r="D13" s="1176"/>
      <c r="E13" s="1503" t="e">
        <f t="shared" si="0"/>
        <v>#DIV/0!</v>
      </c>
      <c r="F13" s="1176"/>
    </row>
    <row r="14" spans="1:8" s="231" customFormat="1" ht="16.5">
      <c r="A14" s="1174">
        <v>6</v>
      </c>
      <c r="B14" s="1175" t="s">
        <v>1019</v>
      </c>
      <c r="C14" s="1176"/>
      <c r="D14" s="1176"/>
      <c r="E14" s="1503" t="e">
        <f t="shared" si="0"/>
        <v>#DIV/0!</v>
      </c>
      <c r="F14" s="1176"/>
    </row>
    <row r="15" spans="1:8" s="231" customFormat="1" ht="16.5">
      <c r="A15" s="1174">
        <v>7</v>
      </c>
      <c r="B15" s="1175" t="s">
        <v>1020</v>
      </c>
      <c r="C15" s="1176"/>
      <c r="D15" s="1176"/>
      <c r="E15" s="1503" t="e">
        <f t="shared" si="0"/>
        <v>#DIV/0!</v>
      </c>
      <c r="F15" s="1176"/>
    </row>
    <row r="16" spans="1:8" s="231" customFormat="1" ht="16.5">
      <c r="A16" s="1174">
        <v>8</v>
      </c>
      <c r="B16" s="1179" t="s">
        <v>1021</v>
      </c>
      <c r="C16" s="1502"/>
      <c r="D16" s="1502"/>
      <c r="E16" s="1503" t="e">
        <f t="shared" si="0"/>
        <v>#DIV/0!</v>
      </c>
      <c r="F16" s="1400"/>
    </row>
    <row r="17" spans="1:6" s="231" customFormat="1" ht="16.5">
      <c r="A17" s="1"/>
      <c r="B17" s="1299"/>
      <c r="C17" s="422"/>
      <c r="D17" s="422"/>
      <c r="E17" s="422"/>
      <c r="F17" s="22"/>
    </row>
    <row r="18" spans="1:6" ht="16.5">
      <c r="A18" s="7"/>
      <c r="B18" s="10"/>
      <c r="C18" s="351"/>
      <c r="D18" s="351"/>
      <c r="E18" s="885"/>
      <c r="F18" s="65"/>
    </row>
    <row r="19" spans="1:6" ht="16.5">
      <c r="A19" s="1541" t="s">
        <v>358</v>
      </c>
      <c r="B19" s="1541"/>
      <c r="C19" s="1541"/>
      <c r="D19" s="1567" t="s">
        <v>1023</v>
      </c>
      <c r="E19" s="1562"/>
      <c r="F19" s="1562"/>
    </row>
    <row r="20" spans="1:6" s="475" customFormat="1" ht="16.5">
      <c r="A20" s="1663" t="s">
        <v>1055</v>
      </c>
      <c r="B20" s="1663"/>
      <c r="C20" s="1663"/>
      <c r="D20" s="1541" t="s">
        <v>837</v>
      </c>
      <c r="E20" s="1541"/>
      <c r="F20" s="1541"/>
    </row>
    <row r="21" spans="1:6" s="475" customFormat="1" ht="16.5">
      <c r="A21" s="1663" t="s">
        <v>708</v>
      </c>
      <c r="B21" s="1663"/>
      <c r="C21" s="1663"/>
      <c r="D21" s="1541" t="s">
        <v>709</v>
      </c>
      <c r="E21" s="1541"/>
      <c r="F21" s="1541"/>
    </row>
    <row r="22" spans="1:6" s="475" customFormat="1" ht="16.5">
      <c r="E22" s="886"/>
      <c r="F22" s="886"/>
    </row>
    <row r="23" spans="1:6" s="475" customFormat="1" ht="16.5">
      <c r="A23" s="886"/>
      <c r="B23" s="886"/>
      <c r="C23" s="886"/>
      <c r="E23" s="886"/>
      <c r="F23" s="886"/>
    </row>
    <row r="24" spans="1:6" s="475" customFormat="1" ht="16.5">
      <c r="A24" s="886"/>
      <c r="B24" s="886"/>
      <c r="C24" s="886"/>
      <c r="E24" s="886"/>
      <c r="F24" s="886"/>
    </row>
    <row r="25" spans="1:6" s="475" customFormat="1" ht="16.5">
      <c r="A25" s="886"/>
      <c r="B25" s="886"/>
      <c r="C25" s="886"/>
      <c r="E25" s="886"/>
      <c r="F25" s="886"/>
    </row>
    <row r="26" spans="1:6" s="475" customFormat="1" ht="16.5">
      <c r="A26" s="886"/>
      <c r="B26" s="886"/>
      <c r="C26" s="886"/>
      <c r="E26" s="886"/>
      <c r="F26" s="886"/>
    </row>
    <row r="27" spans="1:6" s="475" customFormat="1" ht="16.5">
      <c r="A27" s="886"/>
      <c r="B27" s="886"/>
      <c r="C27" s="886"/>
      <c r="E27" s="886"/>
      <c r="F27" s="886"/>
    </row>
    <row r="28" spans="1:6" ht="16.5">
      <c r="D28" s="12"/>
    </row>
    <row r="29" spans="1:6" ht="16.5">
      <c r="D29" s="12"/>
    </row>
    <row r="30" spans="1:6" ht="16.5">
      <c r="D30" s="12"/>
    </row>
    <row r="31" spans="1:6" ht="16.5">
      <c r="D31" s="12"/>
    </row>
    <row r="32" spans="1:6" ht="16.5">
      <c r="D32" s="12"/>
    </row>
    <row r="33" spans="4:4" ht="16.5">
      <c r="D33" s="12"/>
    </row>
    <row r="60" spans="2:2" ht="78">
      <c r="B60" s="1516" t="s">
        <v>1048</v>
      </c>
    </row>
  </sheetData>
  <mergeCells count="14">
    <mergeCell ref="A19:C19"/>
    <mergeCell ref="D19:F19"/>
    <mergeCell ref="A20:C20"/>
    <mergeCell ref="D20:F20"/>
    <mergeCell ref="A21:C21"/>
    <mergeCell ref="D21:F21"/>
    <mergeCell ref="A1:C1"/>
    <mergeCell ref="A2:C2"/>
    <mergeCell ref="D1:F1"/>
    <mergeCell ref="D2:F2"/>
    <mergeCell ref="A5:F5"/>
    <mergeCell ref="A4:F4"/>
    <mergeCell ref="A3:B3"/>
    <mergeCell ref="E3:F3"/>
  </mergeCells>
  <printOptions horizontalCentered="1"/>
  <pageMargins left="0.19685039370078741" right="0.19685039370078741" top="0.78740157480314965" bottom="0.39370078740157483" header="0" footer="0"/>
  <pageSetup paperSize="9" scale="7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A1:H60"/>
  <sheetViews>
    <sheetView zoomScaleNormal="100" zoomScaleSheetLayoutView="100" workbookViewId="0">
      <selection activeCell="V14" sqref="V14"/>
    </sheetView>
  </sheetViews>
  <sheetFormatPr defaultColWidth="9.1796875" defaultRowHeight="16.5"/>
  <cols>
    <col min="1" max="1" width="4.54296875" style="20" bestFit="1" customWidth="1"/>
    <col min="2" max="2" width="70" style="20" customWidth="1"/>
    <col min="3" max="3" width="29.7265625" style="20" customWidth="1"/>
    <col min="4" max="4" width="25.81640625" style="20" customWidth="1"/>
    <col min="5" max="6" width="12.1796875" style="20" bestFit="1" customWidth="1"/>
    <col min="7" max="16384" width="9.1796875" style="20"/>
  </cols>
  <sheetData>
    <row r="1" spans="1:8" s="4" customFormat="1" ht="16.5" customHeight="1">
      <c r="A1" s="1558" t="s">
        <v>707</v>
      </c>
      <c r="B1" s="1558"/>
      <c r="C1" s="1558" t="s">
        <v>219</v>
      </c>
      <c r="D1" s="1558"/>
    </row>
    <row r="2" spans="1:8" s="4" customFormat="1" ht="16.5" customHeight="1">
      <c r="A2" s="1561" t="s">
        <v>971</v>
      </c>
      <c r="B2" s="1561"/>
      <c r="C2" s="1561" t="s">
        <v>220</v>
      </c>
      <c r="D2" s="1561"/>
    </row>
    <row r="3" spans="1:8" s="4" customFormat="1" ht="16.5" customHeight="1">
      <c r="A3" s="2"/>
      <c r="B3" s="2"/>
      <c r="C3" s="1664"/>
      <c r="D3" s="1664"/>
    </row>
    <row r="4" spans="1:8">
      <c r="A4" s="1541" t="s">
        <v>997</v>
      </c>
      <c r="B4" s="1541"/>
      <c r="C4" s="1541"/>
      <c r="D4" s="1541"/>
    </row>
    <row r="5" spans="1:8" s="12" customFormat="1">
      <c r="A5" s="1603" t="s">
        <v>889</v>
      </c>
      <c r="B5" s="1628"/>
      <c r="C5" s="1628"/>
      <c r="D5" s="1628"/>
      <c r="E5" s="229"/>
      <c r="F5" s="229"/>
      <c r="G5" s="229"/>
      <c r="H5" s="229"/>
    </row>
    <row r="6" spans="1:8">
      <c r="A6" s="1665"/>
      <c r="B6" s="1666"/>
      <c r="C6" s="1666"/>
      <c r="D6" s="1666"/>
    </row>
    <row r="7" spans="1:8" s="21" customFormat="1" ht="21" customHeight="1">
      <c r="A7" s="1" t="s">
        <v>55</v>
      </c>
      <c r="B7" s="1484" t="s">
        <v>1038</v>
      </c>
      <c r="C7" s="41" t="s">
        <v>906</v>
      </c>
      <c r="D7" s="41" t="s">
        <v>15</v>
      </c>
    </row>
    <row r="8" spans="1:8" s="259" customFormat="1">
      <c r="A8" s="59">
        <v>1</v>
      </c>
      <c r="B8" s="258" t="s">
        <v>576</v>
      </c>
      <c r="C8" s="265" t="e">
        <f>C9/C10*100</f>
        <v>#DIV/0!</v>
      </c>
      <c r="D8" s="260"/>
    </row>
    <row r="9" spans="1:8" s="259" customFormat="1" ht="19.149999999999999" customHeight="1">
      <c r="A9" s="39" t="s">
        <v>62</v>
      </c>
      <c r="B9" s="40" t="s">
        <v>734</v>
      </c>
      <c r="C9" s="261"/>
      <c r="D9" s="887"/>
    </row>
    <row r="10" spans="1:8" s="259" customFormat="1" ht="19.149999999999999" customHeight="1">
      <c r="A10" s="18" t="s">
        <v>63</v>
      </c>
      <c r="B10" s="244" t="s">
        <v>574</v>
      </c>
      <c r="C10" s="263">
        <f>'[3]1. Tong hop DT DS '!H24</f>
        <v>0</v>
      </c>
      <c r="D10" s="888"/>
    </row>
    <row r="11" spans="1:8">
      <c r="A11" s="1">
        <v>2</v>
      </c>
      <c r="B11" s="8" t="s">
        <v>426</v>
      </c>
      <c r="C11" s="266" t="e">
        <f>C12/C13*100</f>
        <v>#DIV/0!</v>
      </c>
      <c r="D11" s="260"/>
    </row>
    <row r="12" spans="1:8" ht="22.15" customHeight="1">
      <c r="A12" s="39" t="s">
        <v>66</v>
      </c>
      <c r="B12" s="40" t="s">
        <v>427</v>
      </c>
      <c r="C12" s="261"/>
      <c r="D12" s="262"/>
    </row>
    <row r="13" spans="1:8" ht="19.899999999999999" customHeight="1">
      <c r="A13" s="18" t="s">
        <v>67</v>
      </c>
      <c r="B13" s="244" t="s">
        <v>428</v>
      </c>
      <c r="C13" s="263">
        <f>'[4]6. Ho ngheo'!I20</f>
        <v>0</v>
      </c>
      <c r="D13" s="264"/>
    </row>
    <row r="14" spans="1:8" s="4" customFormat="1" ht="6" customHeight="1">
      <c r="A14" s="10"/>
    </row>
    <row r="15" spans="1:8" s="208" customFormat="1" ht="15.65" customHeight="1">
      <c r="A15" s="1541" t="s">
        <v>358</v>
      </c>
      <c r="B15" s="1541"/>
      <c r="C15" s="1667" t="s">
        <v>1023</v>
      </c>
      <c r="D15" s="1667"/>
      <c r="E15" s="334"/>
    </row>
    <row r="16" spans="1:8" s="475" customFormat="1">
      <c r="A16" s="1563" t="s">
        <v>481</v>
      </c>
      <c r="B16" s="1563"/>
      <c r="C16" s="1541" t="s">
        <v>837</v>
      </c>
      <c r="D16" s="1541"/>
    </row>
    <row r="17" spans="1:4" s="475" customFormat="1">
      <c r="A17" s="1563" t="s">
        <v>708</v>
      </c>
      <c r="B17" s="1563"/>
      <c r="C17" s="1541" t="s">
        <v>709</v>
      </c>
      <c r="D17" s="1541"/>
    </row>
    <row r="18" spans="1:4" s="475" customFormat="1">
      <c r="C18" s="6"/>
    </row>
    <row r="19" spans="1:4" s="475" customFormat="1">
      <c r="C19" s="6"/>
    </row>
    <row r="20" spans="1:4" s="475" customFormat="1">
      <c r="C20" s="6"/>
    </row>
    <row r="21" spans="1:4" s="475" customFormat="1">
      <c r="C21" s="6"/>
    </row>
    <row r="22" spans="1:4" s="475" customFormat="1">
      <c r="C22" s="6"/>
    </row>
    <row r="23" spans="1:4" s="475" customFormat="1">
      <c r="C23" s="6"/>
    </row>
    <row r="24" spans="1:4" s="475" customFormat="1">
      <c r="A24" s="1564"/>
      <c r="B24" s="1564"/>
      <c r="C24" s="1541"/>
      <c r="D24" s="1541"/>
    </row>
    <row r="25" spans="1:4">
      <c r="B25" s="1229"/>
    </row>
    <row r="60" spans="2:2" ht="99">
      <c r="B60" s="1515" t="s">
        <v>1048</v>
      </c>
    </row>
  </sheetData>
  <customSheetViews>
    <customSheetView guid="{97C2BE0D-857A-4ECB-AD95-4A3087C923B3}" showRuler="0">
      <selection activeCell="H11" sqref="H11"/>
      <pageMargins left="1" right="0.25" top="0.89" bottom="0.51" header="0.5" footer="0.5"/>
      <pageSetup paperSize="9" orientation="landscape" r:id="rId1"/>
      <headerFooter alignWithMargins="0"/>
    </customSheetView>
  </customSheetViews>
  <mergeCells count="16">
    <mergeCell ref="C16:D16"/>
    <mergeCell ref="C17:D17"/>
    <mergeCell ref="C24:D24"/>
    <mergeCell ref="A4:D4"/>
    <mergeCell ref="A6:D6"/>
    <mergeCell ref="A15:B15"/>
    <mergeCell ref="A16:B16"/>
    <mergeCell ref="A17:B17"/>
    <mergeCell ref="A24:B24"/>
    <mergeCell ref="C15:D15"/>
    <mergeCell ref="A1:B1"/>
    <mergeCell ref="A2:B2"/>
    <mergeCell ref="A5:D5"/>
    <mergeCell ref="C1:D1"/>
    <mergeCell ref="C2:D2"/>
    <mergeCell ref="C3:D3"/>
  </mergeCells>
  <phoneticPr fontId="13" type="noConversion"/>
  <printOptions horizontalCentered="1"/>
  <pageMargins left="0.39370078740157483" right="0.39370078740157483" top="0.78740157480314965" bottom="0.78740157480314965" header="0" footer="0"/>
  <pageSetup paperSize="9" scale="95"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60"/>
  <sheetViews>
    <sheetView zoomScale="85" zoomScaleNormal="85" zoomScaleSheetLayoutView="100" workbookViewId="0">
      <selection activeCell="A14" sqref="A14:K14"/>
    </sheetView>
  </sheetViews>
  <sheetFormatPr defaultColWidth="9.1796875" defaultRowHeight="13"/>
  <cols>
    <col min="1" max="1" width="4.54296875" style="273" bestFit="1" customWidth="1"/>
    <col min="2" max="2" width="19.26953125" style="273" customWidth="1"/>
    <col min="3" max="3" width="9.26953125" style="273" customWidth="1"/>
    <col min="4" max="4" width="8.1796875" style="273" customWidth="1"/>
    <col min="5" max="5" width="8.26953125" style="273" customWidth="1"/>
    <col min="6" max="6" width="6.81640625" style="273" customWidth="1"/>
    <col min="7" max="7" width="8.54296875" style="273" customWidth="1"/>
    <col min="8" max="8" width="6.453125" style="273" customWidth="1"/>
    <col min="9" max="9" width="7.7265625" style="273" bestFit="1" customWidth="1"/>
    <col min="10" max="10" width="8.1796875" style="273" customWidth="1"/>
    <col min="11" max="11" width="8" style="273" customWidth="1"/>
    <col min="12" max="12" width="7.1796875" style="273" customWidth="1"/>
    <col min="13" max="13" width="6.54296875" style="273" customWidth="1"/>
    <col min="14" max="14" width="7.81640625" style="273" customWidth="1"/>
    <col min="15" max="15" width="8.453125" style="273" customWidth="1"/>
    <col min="16" max="16" width="7.54296875" style="273" customWidth="1"/>
    <col min="17" max="17" width="7" style="273" customWidth="1"/>
    <col min="18" max="18" width="6.81640625" style="273" customWidth="1"/>
    <col min="19" max="19" width="7" style="273" customWidth="1"/>
    <col min="20" max="20" width="7.7265625" style="273" bestFit="1" customWidth="1"/>
    <col min="21" max="21" width="8.26953125" style="273" customWidth="1"/>
    <col min="22" max="22" width="6.81640625" style="273" customWidth="1"/>
    <col min="23" max="23" width="10.7265625" style="273" bestFit="1" customWidth="1"/>
    <col min="24" max="24" width="7.1796875" style="273" customWidth="1"/>
    <col min="25" max="16384" width="9.1796875" style="273"/>
  </cols>
  <sheetData>
    <row r="1" spans="1:24" ht="16.5" customHeight="1">
      <c r="A1" s="1558" t="s">
        <v>707</v>
      </c>
      <c r="B1" s="1558"/>
      <c r="C1" s="1558"/>
      <c r="D1" s="1558"/>
      <c r="E1" s="1558"/>
      <c r="F1" s="1558"/>
      <c r="G1" s="1558"/>
      <c r="H1" s="1558"/>
      <c r="I1" s="1558"/>
      <c r="J1" s="1558"/>
      <c r="K1" s="1558"/>
      <c r="L1" s="1541" t="str">
        <f>'[5]20. Vien thong'!C1</f>
        <v>CỘNG HÒA XÃ HỘI CHỦ NGHĨA VIỆT NAM</v>
      </c>
      <c r="M1" s="1541"/>
      <c r="N1" s="1541"/>
      <c r="O1" s="1541"/>
      <c r="P1" s="1541"/>
      <c r="Q1" s="1541"/>
      <c r="R1" s="1541"/>
      <c r="S1" s="1541"/>
      <c r="T1" s="1541"/>
      <c r="U1" s="1541"/>
      <c r="V1" s="1541"/>
      <c r="W1" s="1541"/>
      <c r="X1" s="1541"/>
    </row>
    <row r="2" spans="1:24" ht="16.5">
      <c r="A2" s="1668" t="s">
        <v>971</v>
      </c>
      <c r="B2" s="1668"/>
      <c r="C2" s="1668"/>
      <c r="D2" s="1668"/>
      <c r="E2" s="1668"/>
      <c r="F2" s="1668"/>
      <c r="G2" s="1668"/>
      <c r="H2" s="1668"/>
      <c r="I2" s="1668"/>
      <c r="J2" s="1668"/>
      <c r="K2" s="1668"/>
      <c r="L2" s="1668" t="str">
        <f>'[5]20. Vien thong'!C2</f>
        <v>Độc lập - Tự do - Hạnh phúc</v>
      </c>
      <c r="M2" s="1668"/>
      <c r="N2" s="1668"/>
      <c r="O2" s="1668"/>
      <c r="P2" s="1668"/>
      <c r="Q2" s="1668"/>
      <c r="R2" s="1668"/>
      <c r="S2" s="1668"/>
      <c r="T2" s="1668"/>
      <c r="U2" s="1668"/>
      <c r="V2" s="1668"/>
      <c r="W2" s="1668"/>
      <c r="X2" s="1668"/>
    </row>
    <row r="3" spans="1:24" ht="16.5">
      <c r="A3" s="210"/>
      <c r="B3" s="210"/>
      <c r="D3" s="889"/>
      <c r="R3" s="1562"/>
      <c r="S3" s="1562"/>
      <c r="T3" s="1562"/>
      <c r="U3" s="1562"/>
      <c r="V3" s="1562"/>
      <c r="W3" s="1562"/>
      <c r="X3" s="1562"/>
    </row>
    <row r="4" spans="1:24" ht="16.5">
      <c r="A4" s="1558" t="s">
        <v>996</v>
      </c>
      <c r="B4" s="1558"/>
      <c r="C4" s="1558"/>
      <c r="D4" s="1558"/>
      <c r="E4" s="1558"/>
      <c r="F4" s="1558"/>
      <c r="G4" s="1558"/>
      <c r="H4" s="1558"/>
      <c r="I4" s="1558"/>
      <c r="J4" s="1558"/>
      <c r="K4" s="1558"/>
      <c r="L4" s="1558"/>
      <c r="M4" s="1558"/>
      <c r="N4" s="1558"/>
      <c r="O4" s="1558"/>
      <c r="P4" s="1558"/>
      <c r="Q4" s="1558"/>
      <c r="R4" s="1558"/>
      <c r="S4" s="1558"/>
      <c r="T4" s="1558"/>
      <c r="U4" s="1558"/>
      <c r="V4" s="1558"/>
      <c r="W4" s="1558"/>
      <c r="X4" s="1558"/>
    </row>
    <row r="5" spans="1:24" ht="16.5">
      <c r="A5" s="1562" t="s">
        <v>893</v>
      </c>
      <c r="B5" s="1562"/>
      <c r="C5" s="1562"/>
      <c r="D5" s="1562"/>
      <c r="E5" s="1562"/>
      <c r="F5" s="1562"/>
      <c r="G5" s="1562"/>
      <c r="H5" s="1562"/>
      <c r="I5" s="1562"/>
      <c r="J5" s="1562"/>
      <c r="K5" s="1562"/>
      <c r="L5" s="1562"/>
      <c r="M5" s="1562"/>
      <c r="N5" s="1562"/>
      <c r="O5" s="1562"/>
      <c r="P5" s="1562"/>
      <c r="Q5" s="1562"/>
      <c r="R5" s="1562"/>
      <c r="S5" s="1562"/>
      <c r="T5" s="1562"/>
      <c r="U5" s="1562"/>
      <c r="V5" s="1562"/>
      <c r="W5" s="1562"/>
      <c r="X5" s="1562"/>
    </row>
    <row r="6" spans="1:24" ht="16.5">
      <c r="A6" s="11"/>
      <c r="B6" s="10"/>
      <c r="C6" s="11"/>
      <c r="D6" s="11"/>
    </row>
    <row r="7" spans="1:24" s="209" customFormat="1" ht="15">
      <c r="A7" s="1669" t="s">
        <v>55</v>
      </c>
      <c r="B7" s="1670" t="s">
        <v>670</v>
      </c>
      <c r="C7" s="1669"/>
      <c r="D7" s="1669"/>
      <c r="E7" s="1669"/>
      <c r="F7" s="1669"/>
      <c r="G7" s="1669"/>
      <c r="H7" s="1669"/>
      <c r="I7" s="1669" t="s">
        <v>671</v>
      </c>
      <c r="J7" s="1669"/>
      <c r="K7" s="1669"/>
      <c r="L7" s="1669"/>
      <c r="M7" s="1669"/>
      <c r="N7" s="1669" t="s">
        <v>672</v>
      </c>
      <c r="O7" s="1669"/>
      <c r="P7" s="1669"/>
      <c r="Q7" s="1669"/>
      <c r="R7" s="1669"/>
      <c r="S7" s="1669"/>
      <c r="T7" s="1669"/>
      <c r="U7" s="1669"/>
      <c r="V7" s="1669"/>
      <c r="W7" s="1669"/>
      <c r="X7" s="1669" t="s">
        <v>673</v>
      </c>
    </row>
    <row r="8" spans="1:24" s="209" customFormat="1" ht="62.25" customHeight="1">
      <c r="A8" s="1669"/>
      <c r="B8" s="1669" t="s">
        <v>7</v>
      </c>
      <c r="C8" s="1669" t="s">
        <v>674</v>
      </c>
      <c r="D8" s="1669" t="s">
        <v>675</v>
      </c>
      <c r="E8" s="1669"/>
      <c r="F8" s="1669" t="s">
        <v>676</v>
      </c>
      <c r="G8" s="1669"/>
      <c r="H8" s="1669"/>
      <c r="I8" s="1669" t="s">
        <v>677</v>
      </c>
      <c r="J8" s="1669" t="s">
        <v>678</v>
      </c>
      <c r="K8" s="1669"/>
      <c r="L8" s="1669" t="s">
        <v>679</v>
      </c>
      <c r="M8" s="1669"/>
      <c r="N8" s="1669" t="s">
        <v>677</v>
      </c>
      <c r="O8" s="1669" t="s">
        <v>678</v>
      </c>
      <c r="P8" s="1669"/>
      <c r="Q8" s="1669" t="s">
        <v>679</v>
      </c>
      <c r="R8" s="1669"/>
      <c r="S8" s="1669" t="s">
        <v>680</v>
      </c>
      <c r="T8" s="1669"/>
      <c r="U8" s="1669"/>
      <c r="V8" s="1669"/>
      <c r="W8" s="1669"/>
      <c r="X8" s="1669"/>
    </row>
    <row r="9" spans="1:24" s="209" customFormat="1" ht="117.75" customHeight="1">
      <c r="A9" s="1669"/>
      <c r="B9" s="1669"/>
      <c r="C9" s="1669"/>
      <c r="D9" s="890" t="s">
        <v>48</v>
      </c>
      <c r="E9" s="890" t="s">
        <v>144</v>
      </c>
      <c r="F9" s="890" t="s">
        <v>48</v>
      </c>
      <c r="G9" s="890" t="s">
        <v>681</v>
      </c>
      <c r="H9" s="890" t="s">
        <v>144</v>
      </c>
      <c r="I9" s="1669"/>
      <c r="J9" s="890" t="s">
        <v>682</v>
      </c>
      <c r="K9" s="890" t="s">
        <v>683</v>
      </c>
      <c r="L9" s="890" t="s">
        <v>682</v>
      </c>
      <c r="M9" s="890" t="s">
        <v>683</v>
      </c>
      <c r="N9" s="1669"/>
      <c r="O9" s="890" t="s">
        <v>684</v>
      </c>
      <c r="P9" s="890" t="s">
        <v>144</v>
      </c>
      <c r="Q9" s="890" t="s">
        <v>684</v>
      </c>
      <c r="R9" s="890" t="s">
        <v>144</v>
      </c>
      <c r="S9" s="890" t="s">
        <v>682</v>
      </c>
      <c r="T9" s="890" t="s">
        <v>685</v>
      </c>
      <c r="U9" s="890" t="s">
        <v>686</v>
      </c>
      <c r="V9" s="890" t="s">
        <v>144</v>
      </c>
      <c r="W9" s="890" t="s">
        <v>687</v>
      </c>
      <c r="X9" s="1669"/>
    </row>
    <row r="10" spans="1:24" s="209" customFormat="1" ht="15.5">
      <c r="A10" s="1304" t="s">
        <v>369</v>
      </c>
      <c r="B10" s="1304" t="s">
        <v>370</v>
      </c>
      <c r="C10" s="1304" t="s">
        <v>371</v>
      </c>
      <c r="D10" s="1304" t="s">
        <v>567</v>
      </c>
      <c r="E10" s="1304" t="s">
        <v>688</v>
      </c>
      <c r="F10" s="1304" t="s">
        <v>689</v>
      </c>
      <c r="G10" s="1304" t="s">
        <v>690</v>
      </c>
      <c r="H10" s="1304" t="s">
        <v>691</v>
      </c>
      <c r="I10" s="1304" t="s">
        <v>692</v>
      </c>
      <c r="J10" s="1304" t="s">
        <v>693</v>
      </c>
      <c r="K10" s="1304" t="s">
        <v>694</v>
      </c>
      <c r="L10" s="1304" t="s">
        <v>695</v>
      </c>
      <c r="M10" s="1304" t="s">
        <v>696</v>
      </c>
      <c r="N10" s="1304" t="s">
        <v>697</v>
      </c>
      <c r="O10" s="1304" t="s">
        <v>698</v>
      </c>
      <c r="P10" s="1304" t="s">
        <v>699</v>
      </c>
      <c r="Q10" s="1304" t="s">
        <v>700</v>
      </c>
      <c r="R10" s="1304" t="s">
        <v>701</v>
      </c>
      <c r="S10" s="1304" t="s">
        <v>702</v>
      </c>
      <c r="T10" s="1304" t="s">
        <v>703</v>
      </c>
      <c r="U10" s="1304" t="s">
        <v>704</v>
      </c>
      <c r="V10" s="1304" t="s">
        <v>705</v>
      </c>
      <c r="W10" s="1304" t="s">
        <v>706</v>
      </c>
      <c r="X10" s="1304" t="s">
        <v>931</v>
      </c>
    </row>
    <row r="11" spans="1:24" s="209" customFormat="1" ht="49.9" customHeight="1">
      <c r="A11" s="301">
        <v>1</v>
      </c>
      <c r="B11" s="1426" t="s">
        <v>995</v>
      </c>
      <c r="C11" s="302"/>
      <c r="D11" s="302"/>
      <c r="E11" s="303"/>
      <c r="F11" s="302"/>
      <c r="G11" s="302"/>
      <c r="H11" s="303"/>
      <c r="I11" s="302"/>
      <c r="J11" s="302"/>
      <c r="K11" s="302"/>
      <c r="L11" s="302"/>
      <c r="M11" s="302"/>
      <c r="N11" s="302"/>
      <c r="O11" s="302"/>
      <c r="P11" s="303"/>
      <c r="Q11" s="302"/>
      <c r="R11" s="303"/>
      <c r="S11" s="302"/>
      <c r="T11" s="302"/>
      <c r="U11" s="302"/>
      <c r="V11" s="303"/>
      <c r="W11" s="302"/>
      <c r="X11" s="302"/>
    </row>
    <row r="13" spans="1:24" ht="16.899999999999999" customHeight="1">
      <c r="A13" s="1566" t="s">
        <v>358</v>
      </c>
      <c r="B13" s="1566"/>
      <c r="C13" s="1566"/>
      <c r="D13" s="1566"/>
      <c r="E13" s="1566"/>
      <c r="F13" s="1566"/>
      <c r="G13" s="1566"/>
      <c r="H13" s="1566"/>
      <c r="I13" s="1566"/>
      <c r="J13" s="1566"/>
      <c r="K13" s="1566"/>
      <c r="L13" s="1671" t="s">
        <v>1023</v>
      </c>
      <c r="M13" s="1672"/>
      <c r="N13" s="1672"/>
      <c r="O13" s="1672"/>
      <c r="P13" s="1672"/>
      <c r="Q13" s="1672"/>
      <c r="R13" s="1672"/>
      <c r="S13" s="1672"/>
      <c r="T13" s="1672"/>
      <c r="U13" s="1672"/>
      <c r="V13" s="1672"/>
      <c r="W13" s="1672"/>
      <c r="X13" s="1672"/>
    </row>
    <row r="14" spans="1:24" ht="16.899999999999999" customHeight="1">
      <c r="A14" s="1566" t="s">
        <v>1057</v>
      </c>
      <c r="B14" s="1566"/>
      <c r="C14" s="1566"/>
      <c r="D14" s="1566"/>
      <c r="E14" s="1566"/>
      <c r="F14" s="1566"/>
      <c r="G14" s="1566"/>
      <c r="H14" s="1566"/>
      <c r="I14" s="1566"/>
      <c r="J14" s="1566"/>
      <c r="K14" s="1566"/>
      <c r="L14" s="1558" t="s">
        <v>837</v>
      </c>
      <c r="M14" s="1558"/>
      <c r="N14" s="1558"/>
      <c r="O14" s="1558"/>
      <c r="P14" s="1558"/>
      <c r="Q14" s="1558"/>
      <c r="R14" s="1558"/>
      <c r="S14" s="1558"/>
      <c r="T14" s="1558"/>
      <c r="U14" s="1558"/>
      <c r="V14" s="1558"/>
      <c r="W14" s="1558"/>
      <c r="X14" s="1558"/>
    </row>
    <row r="15" spans="1:24" s="1417" customFormat="1" ht="16.5">
      <c r="A15" s="1566" t="s">
        <v>737</v>
      </c>
      <c r="B15" s="1566"/>
      <c r="C15" s="1566"/>
      <c r="D15" s="1566"/>
      <c r="E15" s="1566"/>
      <c r="F15" s="1566"/>
      <c r="G15" s="1566"/>
      <c r="H15" s="1566"/>
      <c r="I15" s="1566"/>
      <c r="J15" s="1566"/>
      <c r="K15" s="1566"/>
      <c r="L15" s="1566" t="s">
        <v>709</v>
      </c>
      <c r="M15" s="1566"/>
      <c r="N15" s="1566"/>
      <c r="O15" s="1566"/>
      <c r="P15" s="1566"/>
      <c r="Q15" s="1566"/>
      <c r="R15" s="1566"/>
      <c r="S15" s="1566"/>
      <c r="T15" s="1566"/>
      <c r="U15" s="1566"/>
      <c r="V15" s="1566"/>
      <c r="W15" s="1566"/>
      <c r="X15" s="1566"/>
    </row>
    <row r="16" spans="1:24" s="1417" customFormat="1" ht="16.5">
      <c r="T16" s="1418"/>
      <c r="U16" s="1418"/>
      <c r="V16" s="1418"/>
    </row>
    <row r="17" spans="1:24" s="1417" customFormat="1" ht="51" customHeight="1">
      <c r="D17" s="1566"/>
      <c r="E17" s="1566"/>
      <c r="T17" s="1418"/>
      <c r="U17" s="1418"/>
      <c r="V17" s="1418"/>
    </row>
    <row r="18" spans="1:24" s="1417" customFormat="1" ht="16.5">
      <c r="D18" s="1566"/>
      <c r="E18" s="1566"/>
      <c r="T18" s="1418"/>
      <c r="U18" s="1418"/>
      <c r="V18" s="1418"/>
    </row>
    <row r="19" spans="1:24" s="1417" customFormat="1" ht="16.5">
      <c r="D19" s="1566"/>
      <c r="E19" s="1566"/>
      <c r="T19" s="1418"/>
      <c r="U19" s="1418"/>
      <c r="V19" s="1418"/>
    </row>
    <row r="20" spans="1:24" s="1417" customFormat="1" ht="16.5">
      <c r="D20" s="1566"/>
      <c r="E20" s="1566"/>
      <c r="T20" s="1418"/>
      <c r="U20" s="1418"/>
      <c r="V20" s="1418"/>
    </row>
    <row r="21" spans="1:24" s="1417" customFormat="1" ht="16.5">
      <c r="A21" s="1566"/>
      <c r="B21" s="1566"/>
      <c r="C21" s="1566"/>
      <c r="D21" s="1566"/>
      <c r="E21" s="1427"/>
      <c r="F21" s="1427"/>
      <c r="G21" s="1427"/>
      <c r="H21" s="1427"/>
      <c r="R21" s="1564"/>
      <c r="S21" s="1564"/>
      <c r="T21" s="1564"/>
      <c r="U21" s="1564"/>
      <c r="V21" s="1564"/>
      <c r="W21" s="1564"/>
      <c r="X21" s="1564"/>
    </row>
    <row r="29" spans="1:24">
      <c r="B29" s="209"/>
    </row>
    <row r="60" spans="2:2" ht="169">
      <c r="B60" s="1514" t="s">
        <v>1048</v>
      </c>
    </row>
  </sheetData>
  <mergeCells count="35">
    <mergeCell ref="N7:W7"/>
    <mergeCell ref="X7:X9"/>
    <mergeCell ref="B8:B9"/>
    <mergeCell ref="C8:C9"/>
    <mergeCell ref="D8:E8"/>
    <mergeCell ref="O8:P8"/>
    <mergeCell ref="Q8:R8"/>
    <mergeCell ref="A13:K13"/>
    <mergeCell ref="A14:K14"/>
    <mergeCell ref="A15:K15"/>
    <mergeCell ref="L14:X14"/>
    <mergeCell ref="L15:X15"/>
    <mergeCell ref="L13:X13"/>
    <mergeCell ref="A21:D21"/>
    <mergeCell ref="R21:X21"/>
    <mergeCell ref="D19:E19"/>
    <mergeCell ref="D20:E20"/>
    <mergeCell ref="D17:E17"/>
    <mergeCell ref="D18:E18"/>
    <mergeCell ref="A1:K1"/>
    <mergeCell ref="A2:K2"/>
    <mergeCell ref="L1:X1"/>
    <mergeCell ref="R3:X3"/>
    <mergeCell ref="A7:A9"/>
    <mergeCell ref="B7:H7"/>
    <mergeCell ref="A4:X4"/>
    <mergeCell ref="F8:H8"/>
    <mergeCell ref="I8:I9"/>
    <mergeCell ref="J8:K8"/>
    <mergeCell ref="L8:M8"/>
    <mergeCell ref="N8:N9"/>
    <mergeCell ref="S8:W8"/>
    <mergeCell ref="L2:X2"/>
    <mergeCell ref="A5:X5"/>
    <mergeCell ref="I7:M7"/>
  </mergeCells>
  <printOptions horizontalCentered="1"/>
  <pageMargins left="0.25" right="0.25" top="0.75" bottom="0.25" header="0" footer="0"/>
  <pageSetup scale="7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70"/>
  <sheetViews>
    <sheetView topLeftCell="A52" zoomScaleNormal="100" zoomScaleSheetLayoutView="85" workbookViewId="0">
      <selection activeCell="D61" sqref="D61"/>
    </sheetView>
  </sheetViews>
  <sheetFormatPr defaultColWidth="12.81640625" defaultRowHeight="16.5"/>
  <cols>
    <col min="1" max="1" width="6" style="906" bestFit="1" customWidth="1"/>
    <col min="2" max="2" width="49.54296875" style="962" customWidth="1"/>
    <col min="3" max="3" width="12.26953125" style="963" hidden="1" customWidth="1"/>
    <col min="4" max="4" width="25.453125" style="906" customWidth="1"/>
    <col min="5" max="5" width="23.1796875" style="906" customWidth="1"/>
    <col min="6" max="6" width="15.1796875" style="965" customWidth="1"/>
    <col min="7" max="7" width="15.1796875" style="966" bestFit="1" customWidth="1"/>
    <col min="8" max="8" width="8.1796875" style="891" customWidth="1"/>
    <col min="9" max="29" width="11.54296875" style="891" customWidth="1"/>
    <col min="30" max="218" width="9.1796875" style="891" customWidth="1"/>
    <col min="219" max="219" width="7.7265625" style="891" customWidth="1"/>
    <col min="220" max="220" width="36.54296875" style="891" bestFit="1" customWidth="1"/>
    <col min="221" max="221" width="19.81640625" style="891" customWidth="1"/>
    <col min="222" max="222" width="18.26953125" style="891" customWidth="1"/>
    <col min="223" max="223" width="8.81640625" style="891" bestFit="1" customWidth="1"/>
    <col min="224" max="225" width="10.1796875" style="891" bestFit="1" customWidth="1"/>
    <col min="226" max="226" width="8.81640625" style="891" bestFit="1" customWidth="1"/>
    <col min="227" max="228" width="10.1796875" style="891" bestFit="1" customWidth="1"/>
    <col min="229" max="229" width="8.81640625" style="891" bestFit="1" customWidth="1"/>
    <col min="230" max="230" width="10.1796875" style="891" bestFit="1" customWidth="1"/>
    <col min="231" max="233" width="8.81640625" style="891" bestFit="1" customWidth="1"/>
    <col min="234" max="234" width="9" style="891" customWidth="1"/>
    <col min="235" max="235" width="12.81640625" style="891"/>
    <col min="236" max="236" width="5.1796875" style="891" bestFit="1" customWidth="1"/>
    <col min="237" max="237" width="47.54296875" style="891" bestFit="1" customWidth="1"/>
    <col min="238" max="238" width="12.7265625" style="891" customWidth="1"/>
    <col min="239" max="239" width="22.26953125" style="891" customWidth="1"/>
    <col min="240" max="240" width="22.453125" style="891" customWidth="1"/>
    <col min="241" max="241" width="11.7265625" style="891" customWidth="1"/>
    <col min="242" max="242" width="16.453125" style="891" customWidth="1"/>
    <col min="243" max="243" width="19.54296875" style="891" customWidth="1"/>
    <col min="244" max="244" width="11.54296875" style="891" bestFit="1" customWidth="1"/>
    <col min="245" max="245" width="6.26953125" style="891" customWidth="1"/>
    <col min="246" max="246" width="6.81640625" style="891" customWidth="1"/>
    <col min="247" max="247" width="7" style="891" customWidth="1"/>
    <col min="248" max="248" width="6.1796875" style="891" customWidth="1"/>
    <col min="249" max="249" width="8" style="891" customWidth="1"/>
    <col min="250" max="252" width="7.54296875" style="891" customWidth="1"/>
    <col min="253" max="253" width="7.453125" style="891" customWidth="1"/>
    <col min="254" max="254" width="7.26953125" style="891" customWidth="1"/>
    <col min="255" max="255" width="7.54296875" style="891" customWidth="1"/>
    <col min="256" max="256" width="7.26953125" style="891" customWidth="1"/>
    <col min="257" max="257" width="7" style="891" customWidth="1"/>
    <col min="258" max="258" width="7.26953125" style="891" customWidth="1"/>
    <col min="259" max="259" width="6.453125" style="891" customWidth="1"/>
    <col min="260" max="260" width="7.26953125" style="891" customWidth="1"/>
    <col min="261" max="261" width="6.54296875" style="891" customWidth="1"/>
    <col min="262" max="262" width="7.54296875" style="891" customWidth="1"/>
    <col min="263" max="263" width="7.453125" style="891" customWidth="1"/>
    <col min="264" max="264" width="8.1796875" style="891" customWidth="1"/>
    <col min="265" max="285" width="11.54296875" style="891" customWidth="1"/>
    <col min="286" max="474" width="9.1796875" style="891" customWidth="1"/>
    <col min="475" max="475" width="7.7265625" style="891" customWidth="1"/>
    <col min="476" max="476" width="36.54296875" style="891" bestFit="1" customWidth="1"/>
    <col min="477" max="477" width="19.81640625" style="891" customWidth="1"/>
    <col min="478" max="478" width="18.26953125" style="891" customWidth="1"/>
    <col min="479" max="479" width="8.81640625" style="891" bestFit="1" customWidth="1"/>
    <col min="480" max="481" width="10.1796875" style="891" bestFit="1" customWidth="1"/>
    <col min="482" max="482" width="8.81640625" style="891" bestFit="1" customWidth="1"/>
    <col min="483" max="484" width="10.1796875" style="891" bestFit="1" customWidth="1"/>
    <col min="485" max="485" width="8.81640625" style="891" bestFit="1" customWidth="1"/>
    <col min="486" max="486" width="10.1796875" style="891" bestFit="1" customWidth="1"/>
    <col min="487" max="489" width="8.81640625" style="891" bestFit="1" customWidth="1"/>
    <col min="490" max="490" width="9" style="891" customWidth="1"/>
    <col min="491" max="491" width="12.81640625" style="891"/>
    <col min="492" max="492" width="5.1796875" style="891" bestFit="1" customWidth="1"/>
    <col min="493" max="493" width="47.54296875" style="891" bestFit="1" customWidth="1"/>
    <col min="494" max="494" width="12.7265625" style="891" customWidth="1"/>
    <col min="495" max="495" width="22.26953125" style="891" customWidth="1"/>
    <col min="496" max="496" width="22.453125" style="891" customWidth="1"/>
    <col min="497" max="497" width="11.7265625" style="891" customWidth="1"/>
    <col min="498" max="498" width="16.453125" style="891" customWidth="1"/>
    <col min="499" max="499" width="19.54296875" style="891" customWidth="1"/>
    <col min="500" max="500" width="11.54296875" style="891" bestFit="1" customWidth="1"/>
    <col min="501" max="501" width="6.26953125" style="891" customWidth="1"/>
    <col min="502" max="502" width="6.81640625" style="891" customWidth="1"/>
    <col min="503" max="503" width="7" style="891" customWidth="1"/>
    <col min="504" max="504" width="6.1796875" style="891" customWidth="1"/>
    <col min="505" max="505" width="8" style="891" customWidth="1"/>
    <col min="506" max="508" width="7.54296875" style="891" customWidth="1"/>
    <col min="509" max="509" width="7.453125" style="891" customWidth="1"/>
    <col min="510" max="510" width="7.26953125" style="891" customWidth="1"/>
    <col min="511" max="511" width="7.54296875" style="891" customWidth="1"/>
    <col min="512" max="512" width="7.26953125" style="891" customWidth="1"/>
    <col min="513" max="513" width="7" style="891" customWidth="1"/>
    <col min="514" max="514" width="7.26953125" style="891" customWidth="1"/>
    <col min="515" max="515" width="6.453125" style="891" customWidth="1"/>
    <col min="516" max="516" width="7.26953125" style="891" customWidth="1"/>
    <col min="517" max="517" width="6.54296875" style="891" customWidth="1"/>
    <col min="518" max="518" width="7.54296875" style="891" customWidth="1"/>
    <col min="519" max="519" width="7.453125" style="891" customWidth="1"/>
    <col min="520" max="520" width="8.1796875" style="891" customWidth="1"/>
    <col min="521" max="541" width="11.54296875" style="891" customWidth="1"/>
    <col min="542" max="730" width="9.1796875" style="891" customWidth="1"/>
    <col min="731" max="731" width="7.7265625" style="891" customWidth="1"/>
    <col min="732" max="732" width="36.54296875" style="891" bestFit="1" customWidth="1"/>
    <col min="733" max="733" width="19.81640625" style="891" customWidth="1"/>
    <col min="734" max="734" width="18.26953125" style="891" customWidth="1"/>
    <col min="735" max="735" width="8.81640625" style="891" bestFit="1" customWidth="1"/>
    <col min="736" max="737" width="10.1796875" style="891" bestFit="1" customWidth="1"/>
    <col min="738" max="738" width="8.81640625" style="891" bestFit="1" customWidth="1"/>
    <col min="739" max="740" width="10.1796875" style="891" bestFit="1" customWidth="1"/>
    <col min="741" max="741" width="8.81640625" style="891" bestFit="1" customWidth="1"/>
    <col min="742" max="742" width="10.1796875" style="891" bestFit="1" customWidth="1"/>
    <col min="743" max="745" width="8.81640625" style="891" bestFit="1" customWidth="1"/>
    <col min="746" max="746" width="9" style="891" customWidth="1"/>
    <col min="747" max="747" width="12.81640625" style="891"/>
    <col min="748" max="748" width="5.1796875" style="891" bestFit="1" customWidth="1"/>
    <col min="749" max="749" width="47.54296875" style="891" bestFit="1" customWidth="1"/>
    <col min="750" max="750" width="12.7265625" style="891" customWidth="1"/>
    <col min="751" max="751" width="22.26953125" style="891" customWidth="1"/>
    <col min="752" max="752" width="22.453125" style="891" customWidth="1"/>
    <col min="753" max="753" width="11.7265625" style="891" customWidth="1"/>
    <col min="754" max="754" width="16.453125" style="891" customWidth="1"/>
    <col min="755" max="755" width="19.54296875" style="891" customWidth="1"/>
    <col min="756" max="756" width="11.54296875" style="891" bestFit="1" customWidth="1"/>
    <col min="757" max="757" width="6.26953125" style="891" customWidth="1"/>
    <col min="758" max="758" width="6.81640625" style="891" customWidth="1"/>
    <col min="759" max="759" width="7" style="891" customWidth="1"/>
    <col min="760" max="760" width="6.1796875" style="891" customWidth="1"/>
    <col min="761" max="761" width="8" style="891" customWidth="1"/>
    <col min="762" max="764" width="7.54296875" style="891" customWidth="1"/>
    <col min="765" max="765" width="7.453125" style="891" customWidth="1"/>
    <col min="766" max="766" width="7.26953125" style="891" customWidth="1"/>
    <col min="767" max="767" width="7.54296875" style="891" customWidth="1"/>
    <col min="768" max="768" width="7.26953125" style="891" customWidth="1"/>
    <col min="769" max="769" width="7" style="891" customWidth="1"/>
    <col min="770" max="770" width="7.26953125" style="891" customWidth="1"/>
    <col min="771" max="771" width="6.453125" style="891" customWidth="1"/>
    <col min="772" max="772" width="7.26953125" style="891" customWidth="1"/>
    <col min="773" max="773" width="6.54296875" style="891" customWidth="1"/>
    <col min="774" max="774" width="7.54296875" style="891" customWidth="1"/>
    <col min="775" max="775" width="7.453125" style="891" customWidth="1"/>
    <col min="776" max="776" width="8.1796875" style="891" customWidth="1"/>
    <col min="777" max="797" width="11.54296875" style="891" customWidth="1"/>
    <col min="798" max="986" width="9.1796875" style="891" customWidth="1"/>
    <col min="987" max="987" width="7.7265625" style="891" customWidth="1"/>
    <col min="988" max="988" width="36.54296875" style="891" bestFit="1" customWidth="1"/>
    <col min="989" max="989" width="19.81640625" style="891" customWidth="1"/>
    <col min="990" max="990" width="18.26953125" style="891" customWidth="1"/>
    <col min="991" max="991" width="8.81640625" style="891" bestFit="1" customWidth="1"/>
    <col min="992" max="993" width="10.1796875" style="891" bestFit="1" customWidth="1"/>
    <col min="994" max="994" width="8.81640625" style="891" bestFit="1" customWidth="1"/>
    <col min="995" max="996" width="10.1796875" style="891" bestFit="1" customWidth="1"/>
    <col min="997" max="997" width="8.81640625" style="891" bestFit="1" customWidth="1"/>
    <col min="998" max="998" width="10.1796875" style="891" bestFit="1" customWidth="1"/>
    <col min="999" max="1001" width="8.81640625" style="891" bestFit="1" customWidth="1"/>
    <col min="1002" max="1002" width="9" style="891" customWidth="1"/>
    <col min="1003" max="1003" width="12.81640625" style="891"/>
    <col min="1004" max="1004" width="5.1796875" style="891" bestFit="1" customWidth="1"/>
    <col min="1005" max="1005" width="47.54296875" style="891" bestFit="1" customWidth="1"/>
    <col min="1006" max="1006" width="12.7265625" style="891" customWidth="1"/>
    <col min="1007" max="1007" width="22.26953125" style="891" customWidth="1"/>
    <col min="1008" max="1008" width="22.453125" style="891" customWidth="1"/>
    <col min="1009" max="1009" width="11.7265625" style="891" customWidth="1"/>
    <col min="1010" max="1010" width="16.453125" style="891" customWidth="1"/>
    <col min="1011" max="1011" width="19.54296875" style="891" customWidth="1"/>
    <col min="1012" max="1012" width="11.54296875" style="891" bestFit="1" customWidth="1"/>
    <col min="1013" max="1013" width="6.26953125" style="891" customWidth="1"/>
    <col min="1014" max="1014" width="6.81640625" style="891" customWidth="1"/>
    <col min="1015" max="1015" width="7" style="891" customWidth="1"/>
    <col min="1016" max="1016" width="6.1796875" style="891" customWidth="1"/>
    <col min="1017" max="1017" width="8" style="891" customWidth="1"/>
    <col min="1018" max="1020" width="7.54296875" style="891" customWidth="1"/>
    <col min="1021" max="1021" width="7.453125" style="891" customWidth="1"/>
    <col min="1022" max="1022" width="7.26953125" style="891" customWidth="1"/>
    <col min="1023" max="1023" width="7.54296875" style="891" customWidth="1"/>
    <col min="1024" max="1024" width="7.26953125" style="891" customWidth="1"/>
    <col min="1025" max="1025" width="7" style="891" customWidth="1"/>
    <col min="1026" max="1026" width="7.26953125" style="891" customWidth="1"/>
    <col min="1027" max="1027" width="6.453125" style="891" customWidth="1"/>
    <col min="1028" max="1028" width="7.26953125" style="891" customWidth="1"/>
    <col min="1029" max="1029" width="6.54296875" style="891" customWidth="1"/>
    <col min="1030" max="1030" width="7.54296875" style="891" customWidth="1"/>
    <col min="1031" max="1031" width="7.453125" style="891" customWidth="1"/>
    <col min="1032" max="1032" width="8.1796875" style="891" customWidth="1"/>
    <col min="1033" max="1053" width="11.54296875" style="891" customWidth="1"/>
    <col min="1054" max="1242" width="9.1796875" style="891" customWidth="1"/>
    <col min="1243" max="1243" width="7.7265625" style="891" customWidth="1"/>
    <col min="1244" max="1244" width="36.54296875" style="891" bestFit="1" customWidth="1"/>
    <col min="1245" max="1245" width="19.81640625" style="891" customWidth="1"/>
    <col min="1246" max="1246" width="18.26953125" style="891" customWidth="1"/>
    <col min="1247" max="1247" width="8.81640625" style="891" bestFit="1" customWidth="1"/>
    <col min="1248" max="1249" width="10.1796875" style="891" bestFit="1" customWidth="1"/>
    <col min="1250" max="1250" width="8.81640625" style="891" bestFit="1" customWidth="1"/>
    <col min="1251" max="1252" width="10.1796875" style="891" bestFit="1" customWidth="1"/>
    <col min="1253" max="1253" width="8.81640625" style="891" bestFit="1" customWidth="1"/>
    <col min="1254" max="1254" width="10.1796875" style="891" bestFit="1" customWidth="1"/>
    <col min="1255" max="1257" width="8.81640625" style="891" bestFit="1" customWidth="1"/>
    <col min="1258" max="1258" width="9" style="891" customWidth="1"/>
    <col min="1259" max="1259" width="12.81640625" style="891"/>
    <col min="1260" max="1260" width="5.1796875" style="891" bestFit="1" customWidth="1"/>
    <col min="1261" max="1261" width="47.54296875" style="891" bestFit="1" customWidth="1"/>
    <col min="1262" max="1262" width="12.7265625" style="891" customWidth="1"/>
    <col min="1263" max="1263" width="22.26953125" style="891" customWidth="1"/>
    <col min="1264" max="1264" width="22.453125" style="891" customWidth="1"/>
    <col min="1265" max="1265" width="11.7265625" style="891" customWidth="1"/>
    <col min="1266" max="1266" width="16.453125" style="891" customWidth="1"/>
    <col min="1267" max="1267" width="19.54296875" style="891" customWidth="1"/>
    <col min="1268" max="1268" width="11.54296875" style="891" bestFit="1" customWidth="1"/>
    <col min="1269" max="1269" width="6.26953125" style="891" customWidth="1"/>
    <col min="1270" max="1270" width="6.81640625" style="891" customWidth="1"/>
    <col min="1271" max="1271" width="7" style="891" customWidth="1"/>
    <col min="1272" max="1272" width="6.1796875" style="891" customWidth="1"/>
    <col min="1273" max="1273" width="8" style="891" customWidth="1"/>
    <col min="1274" max="1276" width="7.54296875" style="891" customWidth="1"/>
    <col min="1277" max="1277" width="7.453125" style="891" customWidth="1"/>
    <col min="1278" max="1278" width="7.26953125" style="891" customWidth="1"/>
    <col min="1279" max="1279" width="7.54296875" style="891" customWidth="1"/>
    <col min="1280" max="1280" width="7.26953125" style="891" customWidth="1"/>
    <col min="1281" max="1281" width="7" style="891" customWidth="1"/>
    <col min="1282" max="1282" width="7.26953125" style="891" customWidth="1"/>
    <col min="1283" max="1283" width="6.453125" style="891" customWidth="1"/>
    <col min="1284" max="1284" width="7.26953125" style="891" customWidth="1"/>
    <col min="1285" max="1285" width="6.54296875" style="891" customWidth="1"/>
    <col min="1286" max="1286" width="7.54296875" style="891" customWidth="1"/>
    <col min="1287" max="1287" width="7.453125" style="891" customWidth="1"/>
    <col min="1288" max="1288" width="8.1796875" style="891" customWidth="1"/>
    <col min="1289" max="1309" width="11.54296875" style="891" customWidth="1"/>
    <col min="1310" max="1498" width="9.1796875" style="891" customWidth="1"/>
    <col min="1499" max="1499" width="7.7265625" style="891" customWidth="1"/>
    <col min="1500" max="1500" width="36.54296875" style="891" bestFit="1" customWidth="1"/>
    <col min="1501" max="1501" width="19.81640625" style="891" customWidth="1"/>
    <col min="1502" max="1502" width="18.26953125" style="891" customWidth="1"/>
    <col min="1503" max="1503" width="8.81640625" style="891" bestFit="1" customWidth="1"/>
    <col min="1504" max="1505" width="10.1796875" style="891" bestFit="1" customWidth="1"/>
    <col min="1506" max="1506" width="8.81640625" style="891" bestFit="1" customWidth="1"/>
    <col min="1507" max="1508" width="10.1796875" style="891" bestFit="1" customWidth="1"/>
    <col min="1509" max="1509" width="8.81640625" style="891" bestFit="1" customWidth="1"/>
    <col min="1510" max="1510" width="10.1796875" style="891" bestFit="1" customWidth="1"/>
    <col min="1511" max="1513" width="8.81640625" style="891" bestFit="1" customWidth="1"/>
    <col min="1514" max="1514" width="9" style="891" customWidth="1"/>
    <col min="1515" max="1515" width="12.81640625" style="891"/>
    <col min="1516" max="1516" width="5.1796875" style="891" bestFit="1" customWidth="1"/>
    <col min="1517" max="1517" width="47.54296875" style="891" bestFit="1" customWidth="1"/>
    <col min="1518" max="1518" width="12.7265625" style="891" customWidth="1"/>
    <col min="1519" max="1519" width="22.26953125" style="891" customWidth="1"/>
    <col min="1520" max="1520" width="22.453125" style="891" customWidth="1"/>
    <col min="1521" max="1521" width="11.7265625" style="891" customWidth="1"/>
    <col min="1522" max="1522" width="16.453125" style="891" customWidth="1"/>
    <col min="1523" max="1523" width="19.54296875" style="891" customWidth="1"/>
    <col min="1524" max="1524" width="11.54296875" style="891" bestFit="1" customWidth="1"/>
    <col min="1525" max="1525" width="6.26953125" style="891" customWidth="1"/>
    <col min="1526" max="1526" width="6.81640625" style="891" customWidth="1"/>
    <col min="1527" max="1527" width="7" style="891" customWidth="1"/>
    <col min="1528" max="1528" width="6.1796875" style="891" customWidth="1"/>
    <col min="1529" max="1529" width="8" style="891" customWidth="1"/>
    <col min="1530" max="1532" width="7.54296875" style="891" customWidth="1"/>
    <col min="1533" max="1533" width="7.453125" style="891" customWidth="1"/>
    <col min="1534" max="1534" width="7.26953125" style="891" customWidth="1"/>
    <col min="1535" max="1535" width="7.54296875" style="891" customWidth="1"/>
    <col min="1536" max="1536" width="7.26953125" style="891" customWidth="1"/>
    <col min="1537" max="1537" width="7" style="891" customWidth="1"/>
    <col min="1538" max="1538" width="7.26953125" style="891" customWidth="1"/>
    <col min="1539" max="1539" width="6.453125" style="891" customWidth="1"/>
    <col min="1540" max="1540" width="7.26953125" style="891" customWidth="1"/>
    <col min="1541" max="1541" width="6.54296875" style="891" customWidth="1"/>
    <col min="1542" max="1542" width="7.54296875" style="891" customWidth="1"/>
    <col min="1543" max="1543" width="7.453125" style="891" customWidth="1"/>
    <col min="1544" max="1544" width="8.1796875" style="891" customWidth="1"/>
    <col min="1545" max="1565" width="11.54296875" style="891" customWidth="1"/>
    <col min="1566" max="1754" width="9.1796875" style="891" customWidth="1"/>
    <col min="1755" max="1755" width="7.7265625" style="891" customWidth="1"/>
    <col min="1756" max="1756" width="36.54296875" style="891" bestFit="1" customWidth="1"/>
    <col min="1757" max="1757" width="19.81640625" style="891" customWidth="1"/>
    <col min="1758" max="1758" width="18.26953125" style="891" customWidth="1"/>
    <col min="1759" max="1759" width="8.81640625" style="891" bestFit="1" customWidth="1"/>
    <col min="1760" max="1761" width="10.1796875" style="891" bestFit="1" customWidth="1"/>
    <col min="1762" max="1762" width="8.81640625" style="891" bestFit="1" customWidth="1"/>
    <col min="1763" max="1764" width="10.1796875" style="891" bestFit="1" customWidth="1"/>
    <col min="1765" max="1765" width="8.81640625" style="891" bestFit="1" customWidth="1"/>
    <col min="1766" max="1766" width="10.1796875" style="891" bestFit="1" customWidth="1"/>
    <col min="1767" max="1769" width="8.81640625" style="891" bestFit="1" customWidth="1"/>
    <col min="1770" max="1770" width="9" style="891" customWidth="1"/>
    <col min="1771" max="1771" width="12.81640625" style="891"/>
    <col min="1772" max="1772" width="5.1796875" style="891" bestFit="1" customWidth="1"/>
    <col min="1773" max="1773" width="47.54296875" style="891" bestFit="1" customWidth="1"/>
    <col min="1774" max="1774" width="12.7265625" style="891" customWidth="1"/>
    <col min="1775" max="1775" width="22.26953125" style="891" customWidth="1"/>
    <col min="1776" max="1776" width="22.453125" style="891" customWidth="1"/>
    <col min="1777" max="1777" width="11.7265625" style="891" customWidth="1"/>
    <col min="1778" max="1778" width="16.453125" style="891" customWidth="1"/>
    <col min="1779" max="1779" width="19.54296875" style="891" customWidth="1"/>
    <col min="1780" max="1780" width="11.54296875" style="891" bestFit="1" customWidth="1"/>
    <col min="1781" max="1781" width="6.26953125" style="891" customWidth="1"/>
    <col min="1782" max="1782" width="6.81640625" style="891" customWidth="1"/>
    <col min="1783" max="1783" width="7" style="891" customWidth="1"/>
    <col min="1784" max="1784" width="6.1796875" style="891" customWidth="1"/>
    <col min="1785" max="1785" width="8" style="891" customWidth="1"/>
    <col min="1786" max="1788" width="7.54296875" style="891" customWidth="1"/>
    <col min="1789" max="1789" width="7.453125" style="891" customWidth="1"/>
    <col min="1790" max="1790" width="7.26953125" style="891" customWidth="1"/>
    <col min="1791" max="1791" width="7.54296875" style="891" customWidth="1"/>
    <col min="1792" max="1792" width="7.26953125" style="891" customWidth="1"/>
    <col min="1793" max="1793" width="7" style="891" customWidth="1"/>
    <col min="1794" max="1794" width="7.26953125" style="891" customWidth="1"/>
    <col min="1795" max="1795" width="6.453125" style="891" customWidth="1"/>
    <col min="1796" max="1796" width="7.26953125" style="891" customWidth="1"/>
    <col min="1797" max="1797" width="6.54296875" style="891" customWidth="1"/>
    <col min="1798" max="1798" width="7.54296875" style="891" customWidth="1"/>
    <col min="1799" max="1799" width="7.453125" style="891" customWidth="1"/>
    <col min="1800" max="1800" width="8.1796875" style="891" customWidth="1"/>
    <col min="1801" max="1821" width="11.54296875" style="891" customWidth="1"/>
    <col min="1822" max="2010" width="9.1796875" style="891" customWidth="1"/>
    <col min="2011" max="2011" width="7.7265625" style="891" customWidth="1"/>
    <col min="2012" max="2012" width="36.54296875" style="891" bestFit="1" customWidth="1"/>
    <col min="2013" max="2013" width="19.81640625" style="891" customWidth="1"/>
    <col min="2014" max="2014" width="18.26953125" style="891" customWidth="1"/>
    <col min="2015" max="2015" width="8.81640625" style="891" bestFit="1" customWidth="1"/>
    <col min="2016" max="2017" width="10.1796875" style="891" bestFit="1" customWidth="1"/>
    <col min="2018" max="2018" width="8.81640625" style="891" bestFit="1" customWidth="1"/>
    <col min="2019" max="2020" width="10.1796875" style="891" bestFit="1" customWidth="1"/>
    <col min="2021" max="2021" width="8.81640625" style="891" bestFit="1" customWidth="1"/>
    <col min="2022" max="2022" width="10.1796875" style="891" bestFit="1" customWidth="1"/>
    <col min="2023" max="2025" width="8.81640625" style="891" bestFit="1" customWidth="1"/>
    <col min="2026" max="2026" width="9" style="891" customWidth="1"/>
    <col min="2027" max="2027" width="12.81640625" style="891"/>
    <col min="2028" max="2028" width="5.1796875" style="891" bestFit="1" customWidth="1"/>
    <col min="2029" max="2029" width="47.54296875" style="891" bestFit="1" customWidth="1"/>
    <col min="2030" max="2030" width="12.7265625" style="891" customWidth="1"/>
    <col min="2031" max="2031" width="22.26953125" style="891" customWidth="1"/>
    <col min="2032" max="2032" width="22.453125" style="891" customWidth="1"/>
    <col min="2033" max="2033" width="11.7265625" style="891" customWidth="1"/>
    <col min="2034" max="2034" width="16.453125" style="891" customWidth="1"/>
    <col min="2035" max="2035" width="19.54296875" style="891" customWidth="1"/>
    <col min="2036" max="2036" width="11.54296875" style="891" bestFit="1" customWidth="1"/>
    <col min="2037" max="2037" width="6.26953125" style="891" customWidth="1"/>
    <col min="2038" max="2038" width="6.81640625" style="891" customWidth="1"/>
    <col min="2039" max="2039" width="7" style="891" customWidth="1"/>
    <col min="2040" max="2040" width="6.1796875" style="891" customWidth="1"/>
    <col min="2041" max="2041" width="8" style="891" customWidth="1"/>
    <col min="2042" max="2044" width="7.54296875" style="891" customWidth="1"/>
    <col min="2045" max="2045" width="7.453125" style="891" customWidth="1"/>
    <col min="2046" max="2046" width="7.26953125" style="891" customWidth="1"/>
    <col min="2047" max="2047" width="7.54296875" style="891" customWidth="1"/>
    <col min="2048" max="2048" width="7.26953125" style="891" customWidth="1"/>
    <col min="2049" max="2049" width="7" style="891" customWidth="1"/>
    <col min="2050" max="2050" width="7.26953125" style="891" customWidth="1"/>
    <col min="2051" max="2051" width="6.453125" style="891" customWidth="1"/>
    <col min="2052" max="2052" width="7.26953125" style="891" customWidth="1"/>
    <col min="2053" max="2053" width="6.54296875" style="891" customWidth="1"/>
    <col min="2054" max="2054" width="7.54296875" style="891" customWidth="1"/>
    <col min="2055" max="2055" width="7.453125" style="891" customWidth="1"/>
    <col min="2056" max="2056" width="8.1796875" style="891" customWidth="1"/>
    <col min="2057" max="2077" width="11.54296875" style="891" customWidth="1"/>
    <col min="2078" max="2266" width="9.1796875" style="891" customWidth="1"/>
    <col min="2267" max="2267" width="7.7265625" style="891" customWidth="1"/>
    <col min="2268" max="2268" width="36.54296875" style="891" bestFit="1" customWidth="1"/>
    <col min="2269" max="2269" width="19.81640625" style="891" customWidth="1"/>
    <col min="2270" max="2270" width="18.26953125" style="891" customWidth="1"/>
    <col min="2271" max="2271" width="8.81640625" style="891" bestFit="1" customWidth="1"/>
    <col min="2272" max="2273" width="10.1796875" style="891" bestFit="1" customWidth="1"/>
    <col min="2274" max="2274" width="8.81640625" style="891" bestFit="1" customWidth="1"/>
    <col min="2275" max="2276" width="10.1796875" style="891" bestFit="1" customWidth="1"/>
    <col min="2277" max="2277" width="8.81640625" style="891" bestFit="1" customWidth="1"/>
    <col min="2278" max="2278" width="10.1796875" style="891" bestFit="1" customWidth="1"/>
    <col min="2279" max="2281" width="8.81640625" style="891" bestFit="1" customWidth="1"/>
    <col min="2282" max="2282" width="9" style="891" customWidth="1"/>
    <col min="2283" max="2283" width="12.81640625" style="891"/>
    <col min="2284" max="2284" width="5.1796875" style="891" bestFit="1" customWidth="1"/>
    <col min="2285" max="2285" width="47.54296875" style="891" bestFit="1" customWidth="1"/>
    <col min="2286" max="2286" width="12.7265625" style="891" customWidth="1"/>
    <col min="2287" max="2287" width="22.26953125" style="891" customWidth="1"/>
    <col min="2288" max="2288" width="22.453125" style="891" customWidth="1"/>
    <col min="2289" max="2289" width="11.7265625" style="891" customWidth="1"/>
    <col min="2290" max="2290" width="16.453125" style="891" customWidth="1"/>
    <col min="2291" max="2291" width="19.54296875" style="891" customWidth="1"/>
    <col min="2292" max="2292" width="11.54296875" style="891" bestFit="1" customWidth="1"/>
    <col min="2293" max="2293" width="6.26953125" style="891" customWidth="1"/>
    <col min="2294" max="2294" width="6.81640625" style="891" customWidth="1"/>
    <col min="2295" max="2295" width="7" style="891" customWidth="1"/>
    <col min="2296" max="2296" width="6.1796875" style="891" customWidth="1"/>
    <col min="2297" max="2297" width="8" style="891" customWidth="1"/>
    <col min="2298" max="2300" width="7.54296875" style="891" customWidth="1"/>
    <col min="2301" max="2301" width="7.453125" style="891" customWidth="1"/>
    <col min="2302" max="2302" width="7.26953125" style="891" customWidth="1"/>
    <col min="2303" max="2303" width="7.54296875" style="891" customWidth="1"/>
    <col min="2304" max="2304" width="7.26953125" style="891" customWidth="1"/>
    <col min="2305" max="2305" width="7" style="891" customWidth="1"/>
    <col min="2306" max="2306" width="7.26953125" style="891" customWidth="1"/>
    <col min="2307" max="2307" width="6.453125" style="891" customWidth="1"/>
    <col min="2308" max="2308" width="7.26953125" style="891" customWidth="1"/>
    <col min="2309" max="2309" width="6.54296875" style="891" customWidth="1"/>
    <col min="2310" max="2310" width="7.54296875" style="891" customWidth="1"/>
    <col min="2311" max="2311" width="7.453125" style="891" customWidth="1"/>
    <col min="2312" max="2312" width="8.1796875" style="891" customWidth="1"/>
    <col min="2313" max="2333" width="11.54296875" style="891" customWidth="1"/>
    <col min="2334" max="2522" width="9.1796875" style="891" customWidth="1"/>
    <col min="2523" max="2523" width="7.7265625" style="891" customWidth="1"/>
    <col min="2524" max="2524" width="36.54296875" style="891" bestFit="1" customWidth="1"/>
    <col min="2525" max="2525" width="19.81640625" style="891" customWidth="1"/>
    <col min="2526" max="2526" width="18.26953125" style="891" customWidth="1"/>
    <col min="2527" max="2527" width="8.81640625" style="891" bestFit="1" customWidth="1"/>
    <col min="2528" max="2529" width="10.1796875" style="891" bestFit="1" customWidth="1"/>
    <col min="2530" max="2530" width="8.81640625" style="891" bestFit="1" customWidth="1"/>
    <col min="2531" max="2532" width="10.1796875" style="891" bestFit="1" customWidth="1"/>
    <col min="2533" max="2533" width="8.81640625" style="891" bestFit="1" customWidth="1"/>
    <col min="2534" max="2534" width="10.1796875" style="891" bestFit="1" customWidth="1"/>
    <col min="2535" max="2537" width="8.81640625" style="891" bestFit="1" customWidth="1"/>
    <col min="2538" max="2538" width="9" style="891" customWidth="1"/>
    <col min="2539" max="2539" width="12.81640625" style="891"/>
    <col min="2540" max="2540" width="5.1796875" style="891" bestFit="1" customWidth="1"/>
    <col min="2541" max="2541" width="47.54296875" style="891" bestFit="1" customWidth="1"/>
    <col min="2542" max="2542" width="12.7265625" style="891" customWidth="1"/>
    <col min="2543" max="2543" width="22.26953125" style="891" customWidth="1"/>
    <col min="2544" max="2544" width="22.453125" style="891" customWidth="1"/>
    <col min="2545" max="2545" width="11.7265625" style="891" customWidth="1"/>
    <col min="2546" max="2546" width="16.453125" style="891" customWidth="1"/>
    <col min="2547" max="2547" width="19.54296875" style="891" customWidth="1"/>
    <col min="2548" max="2548" width="11.54296875" style="891" bestFit="1" customWidth="1"/>
    <col min="2549" max="2549" width="6.26953125" style="891" customWidth="1"/>
    <col min="2550" max="2550" width="6.81640625" style="891" customWidth="1"/>
    <col min="2551" max="2551" width="7" style="891" customWidth="1"/>
    <col min="2552" max="2552" width="6.1796875" style="891" customWidth="1"/>
    <col min="2553" max="2553" width="8" style="891" customWidth="1"/>
    <col min="2554" max="2556" width="7.54296875" style="891" customWidth="1"/>
    <col min="2557" max="2557" width="7.453125" style="891" customWidth="1"/>
    <col min="2558" max="2558" width="7.26953125" style="891" customWidth="1"/>
    <col min="2559" max="2559" width="7.54296875" style="891" customWidth="1"/>
    <col min="2560" max="2560" width="7.26953125" style="891" customWidth="1"/>
    <col min="2561" max="2561" width="7" style="891" customWidth="1"/>
    <col min="2562" max="2562" width="7.26953125" style="891" customWidth="1"/>
    <col min="2563" max="2563" width="6.453125" style="891" customWidth="1"/>
    <col min="2564" max="2564" width="7.26953125" style="891" customWidth="1"/>
    <col min="2565" max="2565" width="6.54296875" style="891" customWidth="1"/>
    <col min="2566" max="2566" width="7.54296875" style="891" customWidth="1"/>
    <col min="2567" max="2567" width="7.453125" style="891" customWidth="1"/>
    <col min="2568" max="2568" width="8.1796875" style="891" customWidth="1"/>
    <col min="2569" max="2589" width="11.54296875" style="891" customWidth="1"/>
    <col min="2590" max="2778" width="9.1796875" style="891" customWidth="1"/>
    <col min="2779" max="2779" width="7.7265625" style="891" customWidth="1"/>
    <col min="2780" max="2780" width="36.54296875" style="891" bestFit="1" customWidth="1"/>
    <col min="2781" max="2781" width="19.81640625" style="891" customWidth="1"/>
    <col min="2782" max="2782" width="18.26953125" style="891" customWidth="1"/>
    <col min="2783" max="2783" width="8.81640625" style="891" bestFit="1" customWidth="1"/>
    <col min="2784" max="2785" width="10.1796875" style="891" bestFit="1" customWidth="1"/>
    <col min="2786" max="2786" width="8.81640625" style="891" bestFit="1" customWidth="1"/>
    <col min="2787" max="2788" width="10.1796875" style="891" bestFit="1" customWidth="1"/>
    <col min="2789" max="2789" width="8.81640625" style="891" bestFit="1" customWidth="1"/>
    <col min="2790" max="2790" width="10.1796875" style="891" bestFit="1" customWidth="1"/>
    <col min="2791" max="2793" width="8.81640625" style="891" bestFit="1" customWidth="1"/>
    <col min="2794" max="2794" width="9" style="891" customWidth="1"/>
    <col min="2795" max="2795" width="12.81640625" style="891"/>
    <col min="2796" max="2796" width="5.1796875" style="891" bestFit="1" customWidth="1"/>
    <col min="2797" max="2797" width="47.54296875" style="891" bestFit="1" customWidth="1"/>
    <col min="2798" max="2798" width="12.7265625" style="891" customWidth="1"/>
    <col min="2799" max="2799" width="22.26953125" style="891" customWidth="1"/>
    <col min="2800" max="2800" width="22.453125" style="891" customWidth="1"/>
    <col min="2801" max="2801" width="11.7265625" style="891" customWidth="1"/>
    <col min="2802" max="2802" width="16.453125" style="891" customWidth="1"/>
    <col min="2803" max="2803" width="19.54296875" style="891" customWidth="1"/>
    <col min="2804" max="2804" width="11.54296875" style="891" bestFit="1" customWidth="1"/>
    <col min="2805" max="2805" width="6.26953125" style="891" customWidth="1"/>
    <col min="2806" max="2806" width="6.81640625" style="891" customWidth="1"/>
    <col min="2807" max="2807" width="7" style="891" customWidth="1"/>
    <col min="2808" max="2808" width="6.1796875" style="891" customWidth="1"/>
    <col min="2809" max="2809" width="8" style="891" customWidth="1"/>
    <col min="2810" max="2812" width="7.54296875" style="891" customWidth="1"/>
    <col min="2813" max="2813" width="7.453125" style="891" customWidth="1"/>
    <col min="2814" max="2814" width="7.26953125" style="891" customWidth="1"/>
    <col min="2815" max="2815" width="7.54296875" style="891" customWidth="1"/>
    <col min="2816" max="2816" width="7.26953125" style="891" customWidth="1"/>
    <col min="2817" max="2817" width="7" style="891" customWidth="1"/>
    <col min="2818" max="2818" width="7.26953125" style="891" customWidth="1"/>
    <col min="2819" max="2819" width="6.453125" style="891" customWidth="1"/>
    <col min="2820" max="2820" width="7.26953125" style="891" customWidth="1"/>
    <col min="2821" max="2821" width="6.54296875" style="891" customWidth="1"/>
    <col min="2822" max="2822" width="7.54296875" style="891" customWidth="1"/>
    <col min="2823" max="2823" width="7.453125" style="891" customWidth="1"/>
    <col min="2824" max="2824" width="8.1796875" style="891" customWidth="1"/>
    <col min="2825" max="2845" width="11.54296875" style="891" customWidth="1"/>
    <col min="2846" max="3034" width="9.1796875" style="891" customWidth="1"/>
    <col min="3035" max="3035" width="7.7265625" style="891" customWidth="1"/>
    <col min="3036" max="3036" width="36.54296875" style="891" bestFit="1" customWidth="1"/>
    <col min="3037" max="3037" width="19.81640625" style="891" customWidth="1"/>
    <col min="3038" max="3038" width="18.26953125" style="891" customWidth="1"/>
    <col min="3039" max="3039" width="8.81640625" style="891" bestFit="1" customWidth="1"/>
    <col min="3040" max="3041" width="10.1796875" style="891" bestFit="1" customWidth="1"/>
    <col min="3042" max="3042" width="8.81640625" style="891" bestFit="1" customWidth="1"/>
    <col min="3043" max="3044" width="10.1796875" style="891" bestFit="1" customWidth="1"/>
    <col min="3045" max="3045" width="8.81640625" style="891" bestFit="1" customWidth="1"/>
    <col min="3046" max="3046" width="10.1796875" style="891" bestFit="1" customWidth="1"/>
    <col min="3047" max="3049" width="8.81640625" style="891" bestFit="1" customWidth="1"/>
    <col min="3050" max="3050" width="9" style="891" customWidth="1"/>
    <col min="3051" max="3051" width="12.81640625" style="891"/>
    <col min="3052" max="3052" width="5.1796875" style="891" bestFit="1" customWidth="1"/>
    <col min="3053" max="3053" width="47.54296875" style="891" bestFit="1" customWidth="1"/>
    <col min="3054" max="3054" width="12.7265625" style="891" customWidth="1"/>
    <col min="3055" max="3055" width="22.26953125" style="891" customWidth="1"/>
    <col min="3056" max="3056" width="22.453125" style="891" customWidth="1"/>
    <col min="3057" max="3057" width="11.7265625" style="891" customWidth="1"/>
    <col min="3058" max="3058" width="16.453125" style="891" customWidth="1"/>
    <col min="3059" max="3059" width="19.54296875" style="891" customWidth="1"/>
    <col min="3060" max="3060" width="11.54296875" style="891" bestFit="1" customWidth="1"/>
    <col min="3061" max="3061" width="6.26953125" style="891" customWidth="1"/>
    <col min="3062" max="3062" width="6.81640625" style="891" customWidth="1"/>
    <col min="3063" max="3063" width="7" style="891" customWidth="1"/>
    <col min="3064" max="3064" width="6.1796875" style="891" customWidth="1"/>
    <col min="3065" max="3065" width="8" style="891" customWidth="1"/>
    <col min="3066" max="3068" width="7.54296875" style="891" customWidth="1"/>
    <col min="3069" max="3069" width="7.453125" style="891" customWidth="1"/>
    <col min="3070" max="3070" width="7.26953125" style="891" customWidth="1"/>
    <col min="3071" max="3071" width="7.54296875" style="891" customWidth="1"/>
    <col min="3072" max="3072" width="7.26953125" style="891" customWidth="1"/>
    <col min="3073" max="3073" width="7" style="891" customWidth="1"/>
    <col min="3074" max="3074" width="7.26953125" style="891" customWidth="1"/>
    <col min="3075" max="3075" width="6.453125" style="891" customWidth="1"/>
    <col min="3076" max="3076" width="7.26953125" style="891" customWidth="1"/>
    <col min="3077" max="3077" width="6.54296875" style="891" customWidth="1"/>
    <col min="3078" max="3078" width="7.54296875" style="891" customWidth="1"/>
    <col min="3079" max="3079" width="7.453125" style="891" customWidth="1"/>
    <col min="3080" max="3080" width="8.1796875" style="891" customWidth="1"/>
    <col min="3081" max="3101" width="11.54296875" style="891" customWidth="1"/>
    <col min="3102" max="3290" width="9.1796875" style="891" customWidth="1"/>
    <col min="3291" max="3291" width="7.7265625" style="891" customWidth="1"/>
    <col min="3292" max="3292" width="36.54296875" style="891" bestFit="1" customWidth="1"/>
    <col min="3293" max="3293" width="19.81640625" style="891" customWidth="1"/>
    <col min="3294" max="3294" width="18.26953125" style="891" customWidth="1"/>
    <col min="3295" max="3295" width="8.81640625" style="891" bestFit="1" customWidth="1"/>
    <col min="3296" max="3297" width="10.1796875" style="891" bestFit="1" customWidth="1"/>
    <col min="3298" max="3298" width="8.81640625" style="891" bestFit="1" customWidth="1"/>
    <col min="3299" max="3300" width="10.1796875" style="891" bestFit="1" customWidth="1"/>
    <col min="3301" max="3301" width="8.81640625" style="891" bestFit="1" customWidth="1"/>
    <col min="3302" max="3302" width="10.1796875" style="891" bestFit="1" customWidth="1"/>
    <col min="3303" max="3305" width="8.81640625" style="891" bestFit="1" customWidth="1"/>
    <col min="3306" max="3306" width="9" style="891" customWidth="1"/>
    <col min="3307" max="3307" width="12.81640625" style="891"/>
    <col min="3308" max="3308" width="5.1796875" style="891" bestFit="1" customWidth="1"/>
    <col min="3309" max="3309" width="47.54296875" style="891" bestFit="1" customWidth="1"/>
    <col min="3310" max="3310" width="12.7265625" style="891" customWidth="1"/>
    <col min="3311" max="3311" width="22.26953125" style="891" customWidth="1"/>
    <col min="3312" max="3312" width="22.453125" style="891" customWidth="1"/>
    <col min="3313" max="3313" width="11.7265625" style="891" customWidth="1"/>
    <col min="3314" max="3314" width="16.453125" style="891" customWidth="1"/>
    <col min="3315" max="3315" width="19.54296875" style="891" customWidth="1"/>
    <col min="3316" max="3316" width="11.54296875" style="891" bestFit="1" customWidth="1"/>
    <col min="3317" max="3317" width="6.26953125" style="891" customWidth="1"/>
    <col min="3318" max="3318" width="6.81640625" style="891" customWidth="1"/>
    <col min="3319" max="3319" width="7" style="891" customWidth="1"/>
    <col min="3320" max="3320" width="6.1796875" style="891" customWidth="1"/>
    <col min="3321" max="3321" width="8" style="891" customWidth="1"/>
    <col min="3322" max="3324" width="7.54296875" style="891" customWidth="1"/>
    <col min="3325" max="3325" width="7.453125" style="891" customWidth="1"/>
    <col min="3326" max="3326" width="7.26953125" style="891" customWidth="1"/>
    <col min="3327" max="3327" width="7.54296875" style="891" customWidth="1"/>
    <col min="3328" max="3328" width="7.26953125" style="891" customWidth="1"/>
    <col min="3329" max="3329" width="7" style="891" customWidth="1"/>
    <col min="3330" max="3330" width="7.26953125" style="891" customWidth="1"/>
    <col min="3331" max="3331" width="6.453125" style="891" customWidth="1"/>
    <col min="3332" max="3332" width="7.26953125" style="891" customWidth="1"/>
    <col min="3333" max="3333" width="6.54296875" style="891" customWidth="1"/>
    <col min="3334" max="3334" width="7.54296875" style="891" customWidth="1"/>
    <col min="3335" max="3335" width="7.453125" style="891" customWidth="1"/>
    <col min="3336" max="3336" width="8.1796875" style="891" customWidth="1"/>
    <col min="3337" max="3357" width="11.54296875" style="891" customWidth="1"/>
    <col min="3358" max="3546" width="9.1796875" style="891" customWidth="1"/>
    <col min="3547" max="3547" width="7.7265625" style="891" customWidth="1"/>
    <col min="3548" max="3548" width="36.54296875" style="891" bestFit="1" customWidth="1"/>
    <col min="3549" max="3549" width="19.81640625" style="891" customWidth="1"/>
    <col min="3550" max="3550" width="18.26953125" style="891" customWidth="1"/>
    <col min="3551" max="3551" width="8.81640625" style="891" bestFit="1" customWidth="1"/>
    <col min="3552" max="3553" width="10.1796875" style="891" bestFit="1" customWidth="1"/>
    <col min="3554" max="3554" width="8.81640625" style="891" bestFit="1" customWidth="1"/>
    <col min="3555" max="3556" width="10.1796875" style="891" bestFit="1" customWidth="1"/>
    <col min="3557" max="3557" width="8.81640625" style="891" bestFit="1" customWidth="1"/>
    <col min="3558" max="3558" width="10.1796875" style="891" bestFit="1" customWidth="1"/>
    <col min="3559" max="3561" width="8.81640625" style="891" bestFit="1" customWidth="1"/>
    <col min="3562" max="3562" width="9" style="891" customWidth="1"/>
    <col min="3563" max="3563" width="12.81640625" style="891"/>
    <col min="3564" max="3564" width="5.1796875" style="891" bestFit="1" customWidth="1"/>
    <col min="3565" max="3565" width="47.54296875" style="891" bestFit="1" customWidth="1"/>
    <col min="3566" max="3566" width="12.7265625" style="891" customWidth="1"/>
    <col min="3567" max="3567" width="22.26953125" style="891" customWidth="1"/>
    <col min="3568" max="3568" width="22.453125" style="891" customWidth="1"/>
    <col min="3569" max="3569" width="11.7265625" style="891" customWidth="1"/>
    <col min="3570" max="3570" width="16.453125" style="891" customWidth="1"/>
    <col min="3571" max="3571" width="19.54296875" style="891" customWidth="1"/>
    <col min="3572" max="3572" width="11.54296875" style="891" bestFit="1" customWidth="1"/>
    <col min="3573" max="3573" width="6.26953125" style="891" customWidth="1"/>
    <col min="3574" max="3574" width="6.81640625" style="891" customWidth="1"/>
    <col min="3575" max="3575" width="7" style="891" customWidth="1"/>
    <col min="3576" max="3576" width="6.1796875" style="891" customWidth="1"/>
    <col min="3577" max="3577" width="8" style="891" customWidth="1"/>
    <col min="3578" max="3580" width="7.54296875" style="891" customWidth="1"/>
    <col min="3581" max="3581" width="7.453125" style="891" customWidth="1"/>
    <col min="3582" max="3582" width="7.26953125" style="891" customWidth="1"/>
    <col min="3583" max="3583" width="7.54296875" style="891" customWidth="1"/>
    <col min="3584" max="3584" width="7.26953125" style="891" customWidth="1"/>
    <col min="3585" max="3585" width="7" style="891" customWidth="1"/>
    <col min="3586" max="3586" width="7.26953125" style="891" customWidth="1"/>
    <col min="3587" max="3587" width="6.453125" style="891" customWidth="1"/>
    <col min="3588" max="3588" width="7.26953125" style="891" customWidth="1"/>
    <col min="3589" max="3589" width="6.54296875" style="891" customWidth="1"/>
    <col min="3590" max="3590" width="7.54296875" style="891" customWidth="1"/>
    <col min="3591" max="3591" width="7.453125" style="891" customWidth="1"/>
    <col min="3592" max="3592" width="8.1796875" style="891" customWidth="1"/>
    <col min="3593" max="3613" width="11.54296875" style="891" customWidth="1"/>
    <col min="3614" max="3802" width="9.1796875" style="891" customWidth="1"/>
    <col min="3803" max="3803" width="7.7265625" style="891" customWidth="1"/>
    <col min="3804" max="3804" width="36.54296875" style="891" bestFit="1" customWidth="1"/>
    <col min="3805" max="3805" width="19.81640625" style="891" customWidth="1"/>
    <col min="3806" max="3806" width="18.26953125" style="891" customWidth="1"/>
    <col min="3807" max="3807" width="8.81640625" style="891" bestFit="1" customWidth="1"/>
    <col min="3808" max="3809" width="10.1796875" style="891" bestFit="1" customWidth="1"/>
    <col min="3810" max="3810" width="8.81640625" style="891" bestFit="1" customWidth="1"/>
    <col min="3811" max="3812" width="10.1796875" style="891" bestFit="1" customWidth="1"/>
    <col min="3813" max="3813" width="8.81640625" style="891" bestFit="1" customWidth="1"/>
    <col min="3814" max="3814" width="10.1796875" style="891" bestFit="1" customWidth="1"/>
    <col min="3815" max="3817" width="8.81640625" style="891" bestFit="1" customWidth="1"/>
    <col min="3818" max="3818" width="9" style="891" customWidth="1"/>
    <col min="3819" max="3819" width="12.81640625" style="891"/>
    <col min="3820" max="3820" width="5.1796875" style="891" bestFit="1" customWidth="1"/>
    <col min="3821" max="3821" width="47.54296875" style="891" bestFit="1" customWidth="1"/>
    <col min="3822" max="3822" width="12.7265625" style="891" customWidth="1"/>
    <col min="3823" max="3823" width="22.26953125" style="891" customWidth="1"/>
    <col min="3824" max="3824" width="22.453125" style="891" customWidth="1"/>
    <col min="3825" max="3825" width="11.7265625" style="891" customWidth="1"/>
    <col min="3826" max="3826" width="16.453125" style="891" customWidth="1"/>
    <col min="3827" max="3827" width="19.54296875" style="891" customWidth="1"/>
    <col min="3828" max="3828" width="11.54296875" style="891" bestFit="1" customWidth="1"/>
    <col min="3829" max="3829" width="6.26953125" style="891" customWidth="1"/>
    <col min="3830" max="3830" width="6.81640625" style="891" customWidth="1"/>
    <col min="3831" max="3831" width="7" style="891" customWidth="1"/>
    <col min="3832" max="3832" width="6.1796875" style="891" customWidth="1"/>
    <col min="3833" max="3833" width="8" style="891" customWidth="1"/>
    <col min="3834" max="3836" width="7.54296875" style="891" customWidth="1"/>
    <col min="3837" max="3837" width="7.453125" style="891" customWidth="1"/>
    <col min="3838" max="3838" width="7.26953125" style="891" customWidth="1"/>
    <col min="3839" max="3839" width="7.54296875" style="891" customWidth="1"/>
    <col min="3840" max="3840" width="7.26953125" style="891" customWidth="1"/>
    <col min="3841" max="3841" width="7" style="891" customWidth="1"/>
    <col min="3842" max="3842" width="7.26953125" style="891" customWidth="1"/>
    <col min="3843" max="3843" width="6.453125" style="891" customWidth="1"/>
    <col min="3844" max="3844" width="7.26953125" style="891" customWidth="1"/>
    <col min="3845" max="3845" width="6.54296875" style="891" customWidth="1"/>
    <col min="3846" max="3846" width="7.54296875" style="891" customWidth="1"/>
    <col min="3847" max="3847" width="7.453125" style="891" customWidth="1"/>
    <col min="3848" max="3848" width="8.1796875" style="891" customWidth="1"/>
    <col min="3849" max="3869" width="11.54296875" style="891" customWidth="1"/>
    <col min="3870" max="4058" width="9.1796875" style="891" customWidth="1"/>
    <col min="4059" max="4059" width="7.7265625" style="891" customWidth="1"/>
    <col min="4060" max="4060" width="36.54296875" style="891" bestFit="1" customWidth="1"/>
    <col min="4061" max="4061" width="19.81640625" style="891" customWidth="1"/>
    <col min="4062" max="4062" width="18.26953125" style="891" customWidth="1"/>
    <col min="4063" max="4063" width="8.81640625" style="891" bestFit="1" customWidth="1"/>
    <col min="4064" max="4065" width="10.1796875" style="891" bestFit="1" customWidth="1"/>
    <col min="4066" max="4066" width="8.81640625" style="891" bestFit="1" customWidth="1"/>
    <col min="4067" max="4068" width="10.1796875" style="891" bestFit="1" customWidth="1"/>
    <col min="4069" max="4069" width="8.81640625" style="891" bestFit="1" customWidth="1"/>
    <col min="4070" max="4070" width="10.1796875" style="891" bestFit="1" customWidth="1"/>
    <col min="4071" max="4073" width="8.81640625" style="891" bestFit="1" customWidth="1"/>
    <col min="4074" max="4074" width="9" style="891" customWidth="1"/>
    <col min="4075" max="4075" width="12.81640625" style="891"/>
    <col min="4076" max="4076" width="5.1796875" style="891" bestFit="1" customWidth="1"/>
    <col min="4077" max="4077" width="47.54296875" style="891" bestFit="1" customWidth="1"/>
    <col min="4078" max="4078" width="12.7265625" style="891" customWidth="1"/>
    <col min="4079" max="4079" width="22.26953125" style="891" customWidth="1"/>
    <col min="4080" max="4080" width="22.453125" style="891" customWidth="1"/>
    <col min="4081" max="4081" width="11.7265625" style="891" customWidth="1"/>
    <col min="4082" max="4082" width="16.453125" style="891" customWidth="1"/>
    <col min="4083" max="4083" width="19.54296875" style="891" customWidth="1"/>
    <col min="4084" max="4084" width="11.54296875" style="891" bestFit="1" customWidth="1"/>
    <col min="4085" max="4085" width="6.26953125" style="891" customWidth="1"/>
    <col min="4086" max="4086" width="6.81640625" style="891" customWidth="1"/>
    <col min="4087" max="4087" width="7" style="891" customWidth="1"/>
    <col min="4088" max="4088" width="6.1796875" style="891" customWidth="1"/>
    <col min="4089" max="4089" width="8" style="891" customWidth="1"/>
    <col min="4090" max="4092" width="7.54296875" style="891" customWidth="1"/>
    <col min="4093" max="4093" width="7.453125" style="891" customWidth="1"/>
    <col min="4094" max="4094" width="7.26953125" style="891" customWidth="1"/>
    <col min="4095" max="4095" width="7.54296875" style="891" customWidth="1"/>
    <col min="4096" max="4096" width="7.26953125" style="891" customWidth="1"/>
    <col min="4097" max="4097" width="7" style="891" customWidth="1"/>
    <col min="4098" max="4098" width="7.26953125" style="891" customWidth="1"/>
    <col min="4099" max="4099" width="6.453125" style="891" customWidth="1"/>
    <col min="4100" max="4100" width="7.26953125" style="891" customWidth="1"/>
    <col min="4101" max="4101" width="6.54296875" style="891" customWidth="1"/>
    <col min="4102" max="4102" width="7.54296875" style="891" customWidth="1"/>
    <col min="4103" max="4103" width="7.453125" style="891" customWidth="1"/>
    <col min="4104" max="4104" width="8.1796875" style="891" customWidth="1"/>
    <col min="4105" max="4125" width="11.54296875" style="891" customWidth="1"/>
    <col min="4126" max="4314" width="9.1796875" style="891" customWidth="1"/>
    <col min="4315" max="4315" width="7.7265625" style="891" customWidth="1"/>
    <col min="4316" max="4316" width="36.54296875" style="891" bestFit="1" customWidth="1"/>
    <col min="4317" max="4317" width="19.81640625" style="891" customWidth="1"/>
    <col min="4318" max="4318" width="18.26953125" style="891" customWidth="1"/>
    <col min="4319" max="4319" width="8.81640625" style="891" bestFit="1" customWidth="1"/>
    <col min="4320" max="4321" width="10.1796875" style="891" bestFit="1" customWidth="1"/>
    <col min="4322" max="4322" width="8.81640625" style="891" bestFit="1" customWidth="1"/>
    <col min="4323" max="4324" width="10.1796875" style="891" bestFit="1" customWidth="1"/>
    <col min="4325" max="4325" width="8.81640625" style="891" bestFit="1" customWidth="1"/>
    <col min="4326" max="4326" width="10.1796875" style="891" bestFit="1" customWidth="1"/>
    <col min="4327" max="4329" width="8.81640625" style="891" bestFit="1" customWidth="1"/>
    <col min="4330" max="4330" width="9" style="891" customWidth="1"/>
    <col min="4331" max="4331" width="12.81640625" style="891"/>
    <col min="4332" max="4332" width="5.1796875" style="891" bestFit="1" customWidth="1"/>
    <col min="4333" max="4333" width="47.54296875" style="891" bestFit="1" customWidth="1"/>
    <col min="4334" max="4334" width="12.7265625" style="891" customWidth="1"/>
    <col min="4335" max="4335" width="22.26953125" style="891" customWidth="1"/>
    <col min="4336" max="4336" width="22.453125" style="891" customWidth="1"/>
    <col min="4337" max="4337" width="11.7265625" style="891" customWidth="1"/>
    <col min="4338" max="4338" width="16.453125" style="891" customWidth="1"/>
    <col min="4339" max="4339" width="19.54296875" style="891" customWidth="1"/>
    <col min="4340" max="4340" width="11.54296875" style="891" bestFit="1" customWidth="1"/>
    <col min="4341" max="4341" width="6.26953125" style="891" customWidth="1"/>
    <col min="4342" max="4342" width="6.81640625" style="891" customWidth="1"/>
    <col min="4343" max="4343" width="7" style="891" customWidth="1"/>
    <col min="4344" max="4344" width="6.1796875" style="891" customWidth="1"/>
    <col min="4345" max="4345" width="8" style="891" customWidth="1"/>
    <col min="4346" max="4348" width="7.54296875" style="891" customWidth="1"/>
    <col min="4349" max="4349" width="7.453125" style="891" customWidth="1"/>
    <col min="4350" max="4350" width="7.26953125" style="891" customWidth="1"/>
    <col min="4351" max="4351" width="7.54296875" style="891" customWidth="1"/>
    <col min="4352" max="4352" width="7.26953125" style="891" customWidth="1"/>
    <col min="4353" max="4353" width="7" style="891" customWidth="1"/>
    <col min="4354" max="4354" width="7.26953125" style="891" customWidth="1"/>
    <col min="4355" max="4355" width="6.453125" style="891" customWidth="1"/>
    <col min="4356" max="4356" width="7.26953125" style="891" customWidth="1"/>
    <col min="4357" max="4357" width="6.54296875" style="891" customWidth="1"/>
    <col min="4358" max="4358" width="7.54296875" style="891" customWidth="1"/>
    <col min="4359" max="4359" width="7.453125" style="891" customWidth="1"/>
    <col min="4360" max="4360" width="8.1796875" style="891" customWidth="1"/>
    <col min="4361" max="4381" width="11.54296875" style="891" customWidth="1"/>
    <col min="4382" max="4570" width="9.1796875" style="891" customWidth="1"/>
    <col min="4571" max="4571" width="7.7265625" style="891" customWidth="1"/>
    <col min="4572" max="4572" width="36.54296875" style="891" bestFit="1" customWidth="1"/>
    <col min="4573" max="4573" width="19.81640625" style="891" customWidth="1"/>
    <col min="4574" max="4574" width="18.26953125" style="891" customWidth="1"/>
    <col min="4575" max="4575" width="8.81640625" style="891" bestFit="1" customWidth="1"/>
    <col min="4576" max="4577" width="10.1796875" style="891" bestFit="1" customWidth="1"/>
    <col min="4578" max="4578" width="8.81640625" style="891" bestFit="1" customWidth="1"/>
    <col min="4579" max="4580" width="10.1796875" style="891" bestFit="1" customWidth="1"/>
    <col min="4581" max="4581" width="8.81640625" style="891" bestFit="1" customWidth="1"/>
    <col min="4582" max="4582" width="10.1796875" style="891" bestFit="1" customWidth="1"/>
    <col min="4583" max="4585" width="8.81640625" style="891" bestFit="1" customWidth="1"/>
    <col min="4586" max="4586" width="9" style="891" customWidth="1"/>
    <col min="4587" max="4587" width="12.81640625" style="891"/>
    <col min="4588" max="4588" width="5.1796875" style="891" bestFit="1" customWidth="1"/>
    <col min="4589" max="4589" width="47.54296875" style="891" bestFit="1" customWidth="1"/>
    <col min="4590" max="4590" width="12.7265625" style="891" customWidth="1"/>
    <col min="4591" max="4591" width="22.26953125" style="891" customWidth="1"/>
    <col min="4592" max="4592" width="22.453125" style="891" customWidth="1"/>
    <col min="4593" max="4593" width="11.7265625" style="891" customWidth="1"/>
    <col min="4594" max="4594" width="16.453125" style="891" customWidth="1"/>
    <col min="4595" max="4595" width="19.54296875" style="891" customWidth="1"/>
    <col min="4596" max="4596" width="11.54296875" style="891" bestFit="1" customWidth="1"/>
    <col min="4597" max="4597" width="6.26953125" style="891" customWidth="1"/>
    <col min="4598" max="4598" width="6.81640625" style="891" customWidth="1"/>
    <col min="4599" max="4599" width="7" style="891" customWidth="1"/>
    <col min="4600" max="4600" width="6.1796875" style="891" customWidth="1"/>
    <col min="4601" max="4601" width="8" style="891" customWidth="1"/>
    <col min="4602" max="4604" width="7.54296875" style="891" customWidth="1"/>
    <col min="4605" max="4605" width="7.453125" style="891" customWidth="1"/>
    <col min="4606" max="4606" width="7.26953125" style="891" customWidth="1"/>
    <col min="4607" max="4607" width="7.54296875" style="891" customWidth="1"/>
    <col min="4608" max="4608" width="7.26953125" style="891" customWidth="1"/>
    <col min="4609" max="4609" width="7" style="891" customWidth="1"/>
    <col min="4610" max="4610" width="7.26953125" style="891" customWidth="1"/>
    <col min="4611" max="4611" width="6.453125" style="891" customWidth="1"/>
    <col min="4612" max="4612" width="7.26953125" style="891" customWidth="1"/>
    <col min="4613" max="4613" width="6.54296875" style="891" customWidth="1"/>
    <col min="4614" max="4614" width="7.54296875" style="891" customWidth="1"/>
    <col min="4615" max="4615" width="7.453125" style="891" customWidth="1"/>
    <col min="4616" max="4616" width="8.1796875" style="891" customWidth="1"/>
    <col min="4617" max="4637" width="11.54296875" style="891" customWidth="1"/>
    <col min="4638" max="4826" width="9.1796875" style="891" customWidth="1"/>
    <col min="4827" max="4827" width="7.7265625" style="891" customWidth="1"/>
    <col min="4828" max="4828" width="36.54296875" style="891" bestFit="1" customWidth="1"/>
    <col min="4829" max="4829" width="19.81640625" style="891" customWidth="1"/>
    <col min="4830" max="4830" width="18.26953125" style="891" customWidth="1"/>
    <col min="4831" max="4831" width="8.81640625" style="891" bestFit="1" customWidth="1"/>
    <col min="4832" max="4833" width="10.1796875" style="891" bestFit="1" customWidth="1"/>
    <col min="4834" max="4834" width="8.81640625" style="891" bestFit="1" customWidth="1"/>
    <col min="4835" max="4836" width="10.1796875" style="891" bestFit="1" customWidth="1"/>
    <col min="4837" max="4837" width="8.81640625" style="891" bestFit="1" customWidth="1"/>
    <col min="4838" max="4838" width="10.1796875" style="891" bestFit="1" customWidth="1"/>
    <col min="4839" max="4841" width="8.81640625" style="891" bestFit="1" customWidth="1"/>
    <col min="4842" max="4842" width="9" style="891" customWidth="1"/>
    <col min="4843" max="4843" width="12.81640625" style="891"/>
    <col min="4844" max="4844" width="5.1796875" style="891" bestFit="1" customWidth="1"/>
    <col min="4845" max="4845" width="47.54296875" style="891" bestFit="1" customWidth="1"/>
    <col min="4846" max="4846" width="12.7265625" style="891" customWidth="1"/>
    <col min="4847" max="4847" width="22.26953125" style="891" customWidth="1"/>
    <col min="4848" max="4848" width="22.453125" style="891" customWidth="1"/>
    <col min="4849" max="4849" width="11.7265625" style="891" customWidth="1"/>
    <col min="4850" max="4850" width="16.453125" style="891" customWidth="1"/>
    <col min="4851" max="4851" width="19.54296875" style="891" customWidth="1"/>
    <col min="4852" max="4852" width="11.54296875" style="891" bestFit="1" customWidth="1"/>
    <col min="4853" max="4853" width="6.26953125" style="891" customWidth="1"/>
    <col min="4854" max="4854" width="6.81640625" style="891" customWidth="1"/>
    <col min="4855" max="4855" width="7" style="891" customWidth="1"/>
    <col min="4856" max="4856" width="6.1796875" style="891" customWidth="1"/>
    <col min="4857" max="4857" width="8" style="891" customWidth="1"/>
    <col min="4858" max="4860" width="7.54296875" style="891" customWidth="1"/>
    <col min="4861" max="4861" width="7.453125" style="891" customWidth="1"/>
    <col min="4862" max="4862" width="7.26953125" style="891" customWidth="1"/>
    <col min="4863" max="4863" width="7.54296875" style="891" customWidth="1"/>
    <col min="4864" max="4864" width="7.26953125" style="891" customWidth="1"/>
    <col min="4865" max="4865" width="7" style="891" customWidth="1"/>
    <col min="4866" max="4866" width="7.26953125" style="891" customWidth="1"/>
    <col min="4867" max="4867" width="6.453125" style="891" customWidth="1"/>
    <col min="4868" max="4868" width="7.26953125" style="891" customWidth="1"/>
    <col min="4869" max="4869" width="6.54296875" style="891" customWidth="1"/>
    <col min="4870" max="4870" width="7.54296875" style="891" customWidth="1"/>
    <col min="4871" max="4871" width="7.453125" style="891" customWidth="1"/>
    <col min="4872" max="4872" width="8.1796875" style="891" customWidth="1"/>
    <col min="4873" max="4893" width="11.54296875" style="891" customWidth="1"/>
    <col min="4894" max="5082" width="9.1796875" style="891" customWidth="1"/>
    <col min="5083" max="5083" width="7.7265625" style="891" customWidth="1"/>
    <col min="5084" max="5084" width="36.54296875" style="891" bestFit="1" customWidth="1"/>
    <col min="5085" max="5085" width="19.81640625" style="891" customWidth="1"/>
    <col min="5086" max="5086" width="18.26953125" style="891" customWidth="1"/>
    <col min="5087" max="5087" width="8.81640625" style="891" bestFit="1" customWidth="1"/>
    <col min="5088" max="5089" width="10.1796875" style="891" bestFit="1" customWidth="1"/>
    <col min="5090" max="5090" width="8.81640625" style="891" bestFit="1" customWidth="1"/>
    <col min="5091" max="5092" width="10.1796875" style="891" bestFit="1" customWidth="1"/>
    <col min="5093" max="5093" width="8.81640625" style="891" bestFit="1" customWidth="1"/>
    <col min="5094" max="5094" width="10.1796875" style="891" bestFit="1" customWidth="1"/>
    <col min="5095" max="5097" width="8.81640625" style="891" bestFit="1" customWidth="1"/>
    <col min="5098" max="5098" width="9" style="891" customWidth="1"/>
    <col min="5099" max="5099" width="12.81640625" style="891"/>
    <col min="5100" max="5100" width="5.1796875" style="891" bestFit="1" customWidth="1"/>
    <col min="5101" max="5101" width="47.54296875" style="891" bestFit="1" customWidth="1"/>
    <col min="5102" max="5102" width="12.7265625" style="891" customWidth="1"/>
    <col min="5103" max="5103" width="22.26953125" style="891" customWidth="1"/>
    <col min="5104" max="5104" width="22.453125" style="891" customWidth="1"/>
    <col min="5105" max="5105" width="11.7265625" style="891" customWidth="1"/>
    <col min="5106" max="5106" width="16.453125" style="891" customWidth="1"/>
    <col min="5107" max="5107" width="19.54296875" style="891" customWidth="1"/>
    <col min="5108" max="5108" width="11.54296875" style="891" bestFit="1" customWidth="1"/>
    <col min="5109" max="5109" width="6.26953125" style="891" customWidth="1"/>
    <col min="5110" max="5110" width="6.81640625" style="891" customWidth="1"/>
    <col min="5111" max="5111" width="7" style="891" customWidth="1"/>
    <col min="5112" max="5112" width="6.1796875" style="891" customWidth="1"/>
    <col min="5113" max="5113" width="8" style="891" customWidth="1"/>
    <col min="5114" max="5116" width="7.54296875" style="891" customWidth="1"/>
    <col min="5117" max="5117" width="7.453125" style="891" customWidth="1"/>
    <col min="5118" max="5118" width="7.26953125" style="891" customWidth="1"/>
    <col min="5119" max="5119" width="7.54296875" style="891" customWidth="1"/>
    <col min="5120" max="5120" width="7.26953125" style="891" customWidth="1"/>
    <col min="5121" max="5121" width="7" style="891" customWidth="1"/>
    <col min="5122" max="5122" width="7.26953125" style="891" customWidth="1"/>
    <col min="5123" max="5123" width="6.453125" style="891" customWidth="1"/>
    <col min="5124" max="5124" width="7.26953125" style="891" customWidth="1"/>
    <col min="5125" max="5125" width="6.54296875" style="891" customWidth="1"/>
    <col min="5126" max="5126" width="7.54296875" style="891" customWidth="1"/>
    <col min="5127" max="5127" width="7.453125" style="891" customWidth="1"/>
    <col min="5128" max="5128" width="8.1796875" style="891" customWidth="1"/>
    <col min="5129" max="5149" width="11.54296875" style="891" customWidth="1"/>
    <col min="5150" max="5338" width="9.1796875" style="891" customWidth="1"/>
    <col min="5339" max="5339" width="7.7265625" style="891" customWidth="1"/>
    <col min="5340" max="5340" width="36.54296875" style="891" bestFit="1" customWidth="1"/>
    <col min="5341" max="5341" width="19.81640625" style="891" customWidth="1"/>
    <col min="5342" max="5342" width="18.26953125" style="891" customWidth="1"/>
    <col min="5343" max="5343" width="8.81640625" style="891" bestFit="1" customWidth="1"/>
    <col min="5344" max="5345" width="10.1796875" style="891" bestFit="1" customWidth="1"/>
    <col min="5346" max="5346" width="8.81640625" style="891" bestFit="1" customWidth="1"/>
    <col min="5347" max="5348" width="10.1796875" style="891" bestFit="1" customWidth="1"/>
    <col min="5349" max="5349" width="8.81640625" style="891" bestFit="1" customWidth="1"/>
    <col min="5350" max="5350" width="10.1796875" style="891" bestFit="1" customWidth="1"/>
    <col min="5351" max="5353" width="8.81640625" style="891" bestFit="1" customWidth="1"/>
    <col min="5354" max="5354" width="9" style="891" customWidth="1"/>
    <col min="5355" max="5355" width="12.81640625" style="891"/>
    <col min="5356" max="5356" width="5.1796875" style="891" bestFit="1" customWidth="1"/>
    <col min="5357" max="5357" width="47.54296875" style="891" bestFit="1" customWidth="1"/>
    <col min="5358" max="5358" width="12.7265625" style="891" customWidth="1"/>
    <col min="5359" max="5359" width="22.26953125" style="891" customWidth="1"/>
    <col min="5360" max="5360" width="22.453125" style="891" customWidth="1"/>
    <col min="5361" max="5361" width="11.7265625" style="891" customWidth="1"/>
    <col min="5362" max="5362" width="16.453125" style="891" customWidth="1"/>
    <col min="5363" max="5363" width="19.54296875" style="891" customWidth="1"/>
    <col min="5364" max="5364" width="11.54296875" style="891" bestFit="1" customWidth="1"/>
    <col min="5365" max="5365" width="6.26953125" style="891" customWidth="1"/>
    <col min="5366" max="5366" width="6.81640625" style="891" customWidth="1"/>
    <col min="5367" max="5367" width="7" style="891" customWidth="1"/>
    <col min="5368" max="5368" width="6.1796875" style="891" customWidth="1"/>
    <col min="5369" max="5369" width="8" style="891" customWidth="1"/>
    <col min="5370" max="5372" width="7.54296875" style="891" customWidth="1"/>
    <col min="5373" max="5373" width="7.453125" style="891" customWidth="1"/>
    <col min="5374" max="5374" width="7.26953125" style="891" customWidth="1"/>
    <col min="5375" max="5375" width="7.54296875" style="891" customWidth="1"/>
    <col min="5376" max="5376" width="7.26953125" style="891" customWidth="1"/>
    <col min="5377" max="5377" width="7" style="891" customWidth="1"/>
    <col min="5378" max="5378" width="7.26953125" style="891" customWidth="1"/>
    <col min="5379" max="5379" width="6.453125" style="891" customWidth="1"/>
    <col min="5380" max="5380" width="7.26953125" style="891" customWidth="1"/>
    <col min="5381" max="5381" width="6.54296875" style="891" customWidth="1"/>
    <col min="5382" max="5382" width="7.54296875" style="891" customWidth="1"/>
    <col min="5383" max="5383" width="7.453125" style="891" customWidth="1"/>
    <col min="5384" max="5384" width="8.1796875" style="891" customWidth="1"/>
    <col min="5385" max="5405" width="11.54296875" style="891" customWidth="1"/>
    <col min="5406" max="5594" width="9.1796875" style="891" customWidth="1"/>
    <col min="5595" max="5595" width="7.7265625" style="891" customWidth="1"/>
    <col min="5596" max="5596" width="36.54296875" style="891" bestFit="1" customWidth="1"/>
    <col min="5597" max="5597" width="19.81640625" style="891" customWidth="1"/>
    <col min="5598" max="5598" width="18.26953125" style="891" customWidth="1"/>
    <col min="5599" max="5599" width="8.81640625" style="891" bestFit="1" customWidth="1"/>
    <col min="5600" max="5601" width="10.1796875" style="891" bestFit="1" customWidth="1"/>
    <col min="5602" max="5602" width="8.81640625" style="891" bestFit="1" customWidth="1"/>
    <col min="5603" max="5604" width="10.1796875" style="891" bestFit="1" customWidth="1"/>
    <col min="5605" max="5605" width="8.81640625" style="891" bestFit="1" customWidth="1"/>
    <col min="5606" max="5606" width="10.1796875" style="891" bestFit="1" customWidth="1"/>
    <col min="5607" max="5609" width="8.81640625" style="891" bestFit="1" customWidth="1"/>
    <col min="5610" max="5610" width="9" style="891" customWidth="1"/>
    <col min="5611" max="5611" width="12.81640625" style="891"/>
    <col min="5612" max="5612" width="5.1796875" style="891" bestFit="1" customWidth="1"/>
    <col min="5613" max="5613" width="47.54296875" style="891" bestFit="1" customWidth="1"/>
    <col min="5614" max="5614" width="12.7265625" style="891" customWidth="1"/>
    <col min="5615" max="5615" width="22.26953125" style="891" customWidth="1"/>
    <col min="5616" max="5616" width="22.453125" style="891" customWidth="1"/>
    <col min="5617" max="5617" width="11.7265625" style="891" customWidth="1"/>
    <col min="5618" max="5618" width="16.453125" style="891" customWidth="1"/>
    <col min="5619" max="5619" width="19.54296875" style="891" customWidth="1"/>
    <col min="5620" max="5620" width="11.54296875" style="891" bestFit="1" customWidth="1"/>
    <col min="5621" max="5621" width="6.26953125" style="891" customWidth="1"/>
    <col min="5622" max="5622" width="6.81640625" style="891" customWidth="1"/>
    <col min="5623" max="5623" width="7" style="891" customWidth="1"/>
    <col min="5624" max="5624" width="6.1796875" style="891" customWidth="1"/>
    <col min="5625" max="5625" width="8" style="891" customWidth="1"/>
    <col min="5626" max="5628" width="7.54296875" style="891" customWidth="1"/>
    <col min="5629" max="5629" width="7.453125" style="891" customWidth="1"/>
    <col min="5630" max="5630" width="7.26953125" style="891" customWidth="1"/>
    <col min="5631" max="5631" width="7.54296875" style="891" customWidth="1"/>
    <col min="5632" max="5632" width="7.26953125" style="891" customWidth="1"/>
    <col min="5633" max="5633" width="7" style="891" customWidth="1"/>
    <col min="5634" max="5634" width="7.26953125" style="891" customWidth="1"/>
    <col min="5635" max="5635" width="6.453125" style="891" customWidth="1"/>
    <col min="5636" max="5636" width="7.26953125" style="891" customWidth="1"/>
    <col min="5637" max="5637" width="6.54296875" style="891" customWidth="1"/>
    <col min="5638" max="5638" width="7.54296875" style="891" customWidth="1"/>
    <col min="5639" max="5639" width="7.453125" style="891" customWidth="1"/>
    <col min="5640" max="5640" width="8.1796875" style="891" customWidth="1"/>
    <col min="5641" max="5661" width="11.54296875" style="891" customWidth="1"/>
    <col min="5662" max="5850" width="9.1796875" style="891" customWidth="1"/>
    <col min="5851" max="5851" width="7.7265625" style="891" customWidth="1"/>
    <col min="5852" max="5852" width="36.54296875" style="891" bestFit="1" customWidth="1"/>
    <col min="5853" max="5853" width="19.81640625" style="891" customWidth="1"/>
    <col min="5854" max="5854" width="18.26953125" style="891" customWidth="1"/>
    <col min="5855" max="5855" width="8.81640625" style="891" bestFit="1" customWidth="1"/>
    <col min="5856" max="5857" width="10.1796875" style="891" bestFit="1" customWidth="1"/>
    <col min="5858" max="5858" width="8.81640625" style="891" bestFit="1" customWidth="1"/>
    <col min="5859" max="5860" width="10.1796875" style="891" bestFit="1" customWidth="1"/>
    <col min="5861" max="5861" width="8.81640625" style="891" bestFit="1" customWidth="1"/>
    <col min="5862" max="5862" width="10.1796875" style="891" bestFit="1" customWidth="1"/>
    <col min="5863" max="5865" width="8.81640625" style="891" bestFit="1" customWidth="1"/>
    <col min="5866" max="5866" width="9" style="891" customWidth="1"/>
    <col min="5867" max="5867" width="12.81640625" style="891"/>
    <col min="5868" max="5868" width="5.1796875" style="891" bestFit="1" customWidth="1"/>
    <col min="5869" max="5869" width="47.54296875" style="891" bestFit="1" customWidth="1"/>
    <col min="5870" max="5870" width="12.7265625" style="891" customWidth="1"/>
    <col min="5871" max="5871" width="22.26953125" style="891" customWidth="1"/>
    <col min="5872" max="5872" width="22.453125" style="891" customWidth="1"/>
    <col min="5873" max="5873" width="11.7265625" style="891" customWidth="1"/>
    <col min="5874" max="5874" width="16.453125" style="891" customWidth="1"/>
    <col min="5875" max="5875" width="19.54296875" style="891" customWidth="1"/>
    <col min="5876" max="5876" width="11.54296875" style="891" bestFit="1" customWidth="1"/>
    <col min="5877" max="5877" width="6.26953125" style="891" customWidth="1"/>
    <col min="5878" max="5878" width="6.81640625" style="891" customWidth="1"/>
    <col min="5879" max="5879" width="7" style="891" customWidth="1"/>
    <col min="5880" max="5880" width="6.1796875" style="891" customWidth="1"/>
    <col min="5881" max="5881" width="8" style="891" customWidth="1"/>
    <col min="5882" max="5884" width="7.54296875" style="891" customWidth="1"/>
    <col min="5885" max="5885" width="7.453125" style="891" customWidth="1"/>
    <col min="5886" max="5886" width="7.26953125" style="891" customWidth="1"/>
    <col min="5887" max="5887" width="7.54296875" style="891" customWidth="1"/>
    <col min="5888" max="5888" width="7.26953125" style="891" customWidth="1"/>
    <col min="5889" max="5889" width="7" style="891" customWidth="1"/>
    <col min="5890" max="5890" width="7.26953125" style="891" customWidth="1"/>
    <col min="5891" max="5891" width="6.453125" style="891" customWidth="1"/>
    <col min="5892" max="5892" width="7.26953125" style="891" customWidth="1"/>
    <col min="5893" max="5893" width="6.54296875" style="891" customWidth="1"/>
    <col min="5894" max="5894" width="7.54296875" style="891" customWidth="1"/>
    <col min="5895" max="5895" width="7.453125" style="891" customWidth="1"/>
    <col min="5896" max="5896" width="8.1796875" style="891" customWidth="1"/>
    <col min="5897" max="5917" width="11.54296875" style="891" customWidth="1"/>
    <col min="5918" max="6106" width="9.1796875" style="891" customWidth="1"/>
    <col min="6107" max="6107" width="7.7265625" style="891" customWidth="1"/>
    <col min="6108" max="6108" width="36.54296875" style="891" bestFit="1" customWidth="1"/>
    <col min="6109" max="6109" width="19.81640625" style="891" customWidth="1"/>
    <col min="6110" max="6110" width="18.26953125" style="891" customWidth="1"/>
    <col min="6111" max="6111" width="8.81640625" style="891" bestFit="1" customWidth="1"/>
    <col min="6112" max="6113" width="10.1796875" style="891" bestFit="1" customWidth="1"/>
    <col min="6114" max="6114" width="8.81640625" style="891" bestFit="1" customWidth="1"/>
    <col min="6115" max="6116" width="10.1796875" style="891" bestFit="1" customWidth="1"/>
    <col min="6117" max="6117" width="8.81640625" style="891" bestFit="1" customWidth="1"/>
    <col min="6118" max="6118" width="10.1796875" style="891" bestFit="1" customWidth="1"/>
    <col min="6119" max="6121" width="8.81640625" style="891" bestFit="1" customWidth="1"/>
    <col min="6122" max="6122" width="9" style="891" customWidth="1"/>
    <col min="6123" max="6123" width="12.81640625" style="891"/>
    <col min="6124" max="6124" width="5.1796875" style="891" bestFit="1" customWidth="1"/>
    <col min="6125" max="6125" width="47.54296875" style="891" bestFit="1" customWidth="1"/>
    <col min="6126" max="6126" width="12.7265625" style="891" customWidth="1"/>
    <col min="6127" max="6127" width="22.26953125" style="891" customWidth="1"/>
    <col min="6128" max="6128" width="22.453125" style="891" customWidth="1"/>
    <col min="6129" max="6129" width="11.7265625" style="891" customWidth="1"/>
    <col min="6130" max="6130" width="16.453125" style="891" customWidth="1"/>
    <col min="6131" max="6131" width="19.54296875" style="891" customWidth="1"/>
    <col min="6132" max="6132" width="11.54296875" style="891" bestFit="1" customWidth="1"/>
    <col min="6133" max="6133" width="6.26953125" style="891" customWidth="1"/>
    <col min="6134" max="6134" width="6.81640625" style="891" customWidth="1"/>
    <col min="6135" max="6135" width="7" style="891" customWidth="1"/>
    <col min="6136" max="6136" width="6.1796875" style="891" customWidth="1"/>
    <col min="6137" max="6137" width="8" style="891" customWidth="1"/>
    <col min="6138" max="6140" width="7.54296875" style="891" customWidth="1"/>
    <col min="6141" max="6141" width="7.453125" style="891" customWidth="1"/>
    <col min="6142" max="6142" width="7.26953125" style="891" customWidth="1"/>
    <col min="6143" max="6143" width="7.54296875" style="891" customWidth="1"/>
    <col min="6144" max="6144" width="7.26953125" style="891" customWidth="1"/>
    <col min="6145" max="6145" width="7" style="891" customWidth="1"/>
    <col min="6146" max="6146" width="7.26953125" style="891" customWidth="1"/>
    <col min="6147" max="6147" width="6.453125" style="891" customWidth="1"/>
    <col min="6148" max="6148" width="7.26953125" style="891" customWidth="1"/>
    <col min="6149" max="6149" width="6.54296875" style="891" customWidth="1"/>
    <col min="6150" max="6150" width="7.54296875" style="891" customWidth="1"/>
    <col min="6151" max="6151" width="7.453125" style="891" customWidth="1"/>
    <col min="6152" max="6152" width="8.1796875" style="891" customWidth="1"/>
    <col min="6153" max="6173" width="11.54296875" style="891" customWidth="1"/>
    <col min="6174" max="6362" width="9.1796875" style="891" customWidth="1"/>
    <col min="6363" max="6363" width="7.7265625" style="891" customWidth="1"/>
    <col min="6364" max="6364" width="36.54296875" style="891" bestFit="1" customWidth="1"/>
    <col min="6365" max="6365" width="19.81640625" style="891" customWidth="1"/>
    <col min="6366" max="6366" width="18.26953125" style="891" customWidth="1"/>
    <col min="6367" max="6367" width="8.81640625" style="891" bestFit="1" customWidth="1"/>
    <col min="6368" max="6369" width="10.1796875" style="891" bestFit="1" customWidth="1"/>
    <col min="6370" max="6370" width="8.81640625" style="891" bestFit="1" customWidth="1"/>
    <col min="6371" max="6372" width="10.1796875" style="891" bestFit="1" customWidth="1"/>
    <col min="6373" max="6373" width="8.81640625" style="891" bestFit="1" customWidth="1"/>
    <col min="6374" max="6374" width="10.1796875" style="891" bestFit="1" customWidth="1"/>
    <col min="6375" max="6377" width="8.81640625" style="891" bestFit="1" customWidth="1"/>
    <col min="6378" max="6378" width="9" style="891" customWidth="1"/>
    <col min="6379" max="6379" width="12.81640625" style="891"/>
    <col min="6380" max="6380" width="5.1796875" style="891" bestFit="1" customWidth="1"/>
    <col min="6381" max="6381" width="47.54296875" style="891" bestFit="1" customWidth="1"/>
    <col min="6382" max="6382" width="12.7265625" style="891" customWidth="1"/>
    <col min="6383" max="6383" width="22.26953125" style="891" customWidth="1"/>
    <col min="6384" max="6384" width="22.453125" style="891" customWidth="1"/>
    <col min="6385" max="6385" width="11.7265625" style="891" customWidth="1"/>
    <col min="6386" max="6386" width="16.453125" style="891" customWidth="1"/>
    <col min="6387" max="6387" width="19.54296875" style="891" customWidth="1"/>
    <col min="6388" max="6388" width="11.54296875" style="891" bestFit="1" customWidth="1"/>
    <col min="6389" max="6389" width="6.26953125" style="891" customWidth="1"/>
    <col min="6390" max="6390" width="6.81640625" style="891" customWidth="1"/>
    <col min="6391" max="6391" width="7" style="891" customWidth="1"/>
    <col min="6392" max="6392" width="6.1796875" style="891" customWidth="1"/>
    <col min="6393" max="6393" width="8" style="891" customWidth="1"/>
    <col min="6394" max="6396" width="7.54296875" style="891" customWidth="1"/>
    <col min="6397" max="6397" width="7.453125" style="891" customWidth="1"/>
    <col min="6398" max="6398" width="7.26953125" style="891" customWidth="1"/>
    <col min="6399" max="6399" width="7.54296875" style="891" customWidth="1"/>
    <col min="6400" max="6400" width="7.26953125" style="891" customWidth="1"/>
    <col min="6401" max="6401" width="7" style="891" customWidth="1"/>
    <col min="6402" max="6402" width="7.26953125" style="891" customWidth="1"/>
    <col min="6403" max="6403" width="6.453125" style="891" customWidth="1"/>
    <col min="6404" max="6404" width="7.26953125" style="891" customWidth="1"/>
    <col min="6405" max="6405" width="6.54296875" style="891" customWidth="1"/>
    <col min="6406" max="6406" width="7.54296875" style="891" customWidth="1"/>
    <col min="6407" max="6407" width="7.453125" style="891" customWidth="1"/>
    <col min="6408" max="6408" width="8.1796875" style="891" customWidth="1"/>
    <col min="6409" max="6429" width="11.54296875" style="891" customWidth="1"/>
    <col min="6430" max="6618" width="9.1796875" style="891" customWidth="1"/>
    <col min="6619" max="6619" width="7.7265625" style="891" customWidth="1"/>
    <col min="6620" max="6620" width="36.54296875" style="891" bestFit="1" customWidth="1"/>
    <col min="6621" max="6621" width="19.81640625" style="891" customWidth="1"/>
    <col min="6622" max="6622" width="18.26953125" style="891" customWidth="1"/>
    <col min="6623" max="6623" width="8.81640625" style="891" bestFit="1" customWidth="1"/>
    <col min="6624" max="6625" width="10.1796875" style="891" bestFit="1" customWidth="1"/>
    <col min="6626" max="6626" width="8.81640625" style="891" bestFit="1" customWidth="1"/>
    <col min="6627" max="6628" width="10.1796875" style="891" bestFit="1" customWidth="1"/>
    <col min="6629" max="6629" width="8.81640625" style="891" bestFit="1" customWidth="1"/>
    <col min="6630" max="6630" width="10.1796875" style="891" bestFit="1" customWidth="1"/>
    <col min="6631" max="6633" width="8.81640625" style="891" bestFit="1" customWidth="1"/>
    <col min="6634" max="6634" width="9" style="891" customWidth="1"/>
    <col min="6635" max="6635" width="12.81640625" style="891"/>
    <col min="6636" max="6636" width="5.1796875" style="891" bestFit="1" customWidth="1"/>
    <col min="6637" max="6637" width="47.54296875" style="891" bestFit="1" customWidth="1"/>
    <col min="6638" max="6638" width="12.7265625" style="891" customWidth="1"/>
    <col min="6639" max="6639" width="22.26953125" style="891" customWidth="1"/>
    <col min="6640" max="6640" width="22.453125" style="891" customWidth="1"/>
    <col min="6641" max="6641" width="11.7265625" style="891" customWidth="1"/>
    <col min="6642" max="6642" width="16.453125" style="891" customWidth="1"/>
    <col min="6643" max="6643" width="19.54296875" style="891" customWidth="1"/>
    <col min="6644" max="6644" width="11.54296875" style="891" bestFit="1" customWidth="1"/>
    <col min="6645" max="6645" width="6.26953125" style="891" customWidth="1"/>
    <col min="6646" max="6646" width="6.81640625" style="891" customWidth="1"/>
    <col min="6647" max="6647" width="7" style="891" customWidth="1"/>
    <col min="6648" max="6648" width="6.1796875" style="891" customWidth="1"/>
    <col min="6649" max="6649" width="8" style="891" customWidth="1"/>
    <col min="6650" max="6652" width="7.54296875" style="891" customWidth="1"/>
    <col min="6653" max="6653" width="7.453125" style="891" customWidth="1"/>
    <col min="6654" max="6654" width="7.26953125" style="891" customWidth="1"/>
    <col min="6655" max="6655" width="7.54296875" style="891" customWidth="1"/>
    <col min="6656" max="6656" width="7.26953125" style="891" customWidth="1"/>
    <col min="6657" max="6657" width="7" style="891" customWidth="1"/>
    <col min="6658" max="6658" width="7.26953125" style="891" customWidth="1"/>
    <col min="6659" max="6659" width="6.453125" style="891" customWidth="1"/>
    <col min="6660" max="6660" width="7.26953125" style="891" customWidth="1"/>
    <col min="6661" max="6661" width="6.54296875" style="891" customWidth="1"/>
    <col min="6662" max="6662" width="7.54296875" style="891" customWidth="1"/>
    <col min="6663" max="6663" width="7.453125" style="891" customWidth="1"/>
    <col min="6664" max="6664" width="8.1796875" style="891" customWidth="1"/>
    <col min="6665" max="6685" width="11.54296875" style="891" customWidth="1"/>
    <col min="6686" max="6874" width="9.1796875" style="891" customWidth="1"/>
    <col min="6875" max="6875" width="7.7265625" style="891" customWidth="1"/>
    <col min="6876" max="6876" width="36.54296875" style="891" bestFit="1" customWidth="1"/>
    <col min="6877" max="6877" width="19.81640625" style="891" customWidth="1"/>
    <col min="6878" max="6878" width="18.26953125" style="891" customWidth="1"/>
    <col min="6879" max="6879" width="8.81640625" style="891" bestFit="1" customWidth="1"/>
    <col min="6880" max="6881" width="10.1796875" style="891" bestFit="1" customWidth="1"/>
    <col min="6882" max="6882" width="8.81640625" style="891" bestFit="1" customWidth="1"/>
    <col min="6883" max="6884" width="10.1796875" style="891" bestFit="1" customWidth="1"/>
    <col min="6885" max="6885" width="8.81640625" style="891" bestFit="1" customWidth="1"/>
    <col min="6886" max="6886" width="10.1796875" style="891" bestFit="1" customWidth="1"/>
    <col min="6887" max="6889" width="8.81640625" style="891" bestFit="1" customWidth="1"/>
    <col min="6890" max="6890" width="9" style="891" customWidth="1"/>
    <col min="6891" max="6891" width="12.81640625" style="891"/>
    <col min="6892" max="6892" width="5.1796875" style="891" bestFit="1" customWidth="1"/>
    <col min="6893" max="6893" width="47.54296875" style="891" bestFit="1" customWidth="1"/>
    <col min="6894" max="6894" width="12.7265625" style="891" customWidth="1"/>
    <col min="6895" max="6895" width="22.26953125" style="891" customWidth="1"/>
    <col min="6896" max="6896" width="22.453125" style="891" customWidth="1"/>
    <col min="6897" max="6897" width="11.7265625" style="891" customWidth="1"/>
    <col min="6898" max="6898" width="16.453125" style="891" customWidth="1"/>
    <col min="6899" max="6899" width="19.54296875" style="891" customWidth="1"/>
    <col min="6900" max="6900" width="11.54296875" style="891" bestFit="1" customWidth="1"/>
    <col min="6901" max="6901" width="6.26953125" style="891" customWidth="1"/>
    <col min="6902" max="6902" width="6.81640625" style="891" customWidth="1"/>
    <col min="6903" max="6903" width="7" style="891" customWidth="1"/>
    <col min="6904" max="6904" width="6.1796875" style="891" customWidth="1"/>
    <col min="6905" max="6905" width="8" style="891" customWidth="1"/>
    <col min="6906" max="6908" width="7.54296875" style="891" customWidth="1"/>
    <col min="6909" max="6909" width="7.453125" style="891" customWidth="1"/>
    <col min="6910" max="6910" width="7.26953125" style="891" customWidth="1"/>
    <col min="6911" max="6911" width="7.54296875" style="891" customWidth="1"/>
    <col min="6912" max="6912" width="7.26953125" style="891" customWidth="1"/>
    <col min="6913" max="6913" width="7" style="891" customWidth="1"/>
    <col min="6914" max="6914" width="7.26953125" style="891" customWidth="1"/>
    <col min="6915" max="6915" width="6.453125" style="891" customWidth="1"/>
    <col min="6916" max="6916" width="7.26953125" style="891" customWidth="1"/>
    <col min="6917" max="6917" width="6.54296875" style="891" customWidth="1"/>
    <col min="6918" max="6918" width="7.54296875" style="891" customWidth="1"/>
    <col min="6919" max="6919" width="7.453125" style="891" customWidth="1"/>
    <col min="6920" max="6920" width="8.1796875" style="891" customWidth="1"/>
    <col min="6921" max="6941" width="11.54296875" style="891" customWidth="1"/>
    <col min="6942" max="7130" width="9.1796875" style="891" customWidth="1"/>
    <col min="7131" max="7131" width="7.7265625" style="891" customWidth="1"/>
    <col min="7132" max="7132" width="36.54296875" style="891" bestFit="1" customWidth="1"/>
    <col min="7133" max="7133" width="19.81640625" style="891" customWidth="1"/>
    <col min="7134" max="7134" width="18.26953125" style="891" customWidth="1"/>
    <col min="7135" max="7135" width="8.81640625" style="891" bestFit="1" customWidth="1"/>
    <col min="7136" max="7137" width="10.1796875" style="891" bestFit="1" customWidth="1"/>
    <col min="7138" max="7138" width="8.81640625" style="891" bestFit="1" customWidth="1"/>
    <col min="7139" max="7140" width="10.1796875" style="891" bestFit="1" customWidth="1"/>
    <col min="7141" max="7141" width="8.81640625" style="891" bestFit="1" customWidth="1"/>
    <col min="7142" max="7142" width="10.1796875" style="891" bestFit="1" customWidth="1"/>
    <col min="7143" max="7145" width="8.81640625" style="891" bestFit="1" customWidth="1"/>
    <col min="7146" max="7146" width="9" style="891" customWidth="1"/>
    <col min="7147" max="7147" width="12.81640625" style="891"/>
    <col min="7148" max="7148" width="5.1796875" style="891" bestFit="1" customWidth="1"/>
    <col min="7149" max="7149" width="47.54296875" style="891" bestFit="1" customWidth="1"/>
    <col min="7150" max="7150" width="12.7265625" style="891" customWidth="1"/>
    <col min="7151" max="7151" width="22.26953125" style="891" customWidth="1"/>
    <col min="7152" max="7152" width="22.453125" style="891" customWidth="1"/>
    <col min="7153" max="7153" width="11.7265625" style="891" customWidth="1"/>
    <col min="7154" max="7154" width="16.453125" style="891" customWidth="1"/>
    <col min="7155" max="7155" width="19.54296875" style="891" customWidth="1"/>
    <col min="7156" max="7156" width="11.54296875" style="891" bestFit="1" customWidth="1"/>
    <col min="7157" max="7157" width="6.26953125" style="891" customWidth="1"/>
    <col min="7158" max="7158" width="6.81640625" style="891" customWidth="1"/>
    <col min="7159" max="7159" width="7" style="891" customWidth="1"/>
    <col min="7160" max="7160" width="6.1796875" style="891" customWidth="1"/>
    <col min="7161" max="7161" width="8" style="891" customWidth="1"/>
    <col min="7162" max="7164" width="7.54296875" style="891" customWidth="1"/>
    <col min="7165" max="7165" width="7.453125" style="891" customWidth="1"/>
    <col min="7166" max="7166" width="7.26953125" style="891" customWidth="1"/>
    <col min="7167" max="7167" width="7.54296875" style="891" customWidth="1"/>
    <col min="7168" max="7168" width="7.26953125" style="891" customWidth="1"/>
    <col min="7169" max="7169" width="7" style="891" customWidth="1"/>
    <col min="7170" max="7170" width="7.26953125" style="891" customWidth="1"/>
    <col min="7171" max="7171" width="6.453125" style="891" customWidth="1"/>
    <col min="7172" max="7172" width="7.26953125" style="891" customWidth="1"/>
    <col min="7173" max="7173" width="6.54296875" style="891" customWidth="1"/>
    <col min="7174" max="7174" width="7.54296875" style="891" customWidth="1"/>
    <col min="7175" max="7175" width="7.453125" style="891" customWidth="1"/>
    <col min="7176" max="7176" width="8.1796875" style="891" customWidth="1"/>
    <col min="7177" max="7197" width="11.54296875" style="891" customWidth="1"/>
    <col min="7198" max="7386" width="9.1796875" style="891" customWidth="1"/>
    <col min="7387" max="7387" width="7.7265625" style="891" customWidth="1"/>
    <col min="7388" max="7388" width="36.54296875" style="891" bestFit="1" customWidth="1"/>
    <col min="7389" max="7389" width="19.81640625" style="891" customWidth="1"/>
    <col min="7390" max="7390" width="18.26953125" style="891" customWidth="1"/>
    <col min="7391" max="7391" width="8.81640625" style="891" bestFit="1" customWidth="1"/>
    <col min="7392" max="7393" width="10.1796875" style="891" bestFit="1" customWidth="1"/>
    <col min="7394" max="7394" width="8.81640625" style="891" bestFit="1" customWidth="1"/>
    <col min="7395" max="7396" width="10.1796875" style="891" bestFit="1" customWidth="1"/>
    <col min="7397" max="7397" width="8.81640625" style="891" bestFit="1" customWidth="1"/>
    <col min="7398" max="7398" width="10.1796875" style="891" bestFit="1" customWidth="1"/>
    <col min="7399" max="7401" width="8.81640625" style="891" bestFit="1" customWidth="1"/>
    <col min="7402" max="7402" width="9" style="891" customWidth="1"/>
    <col min="7403" max="7403" width="12.81640625" style="891"/>
    <col min="7404" max="7404" width="5.1796875" style="891" bestFit="1" customWidth="1"/>
    <col min="7405" max="7405" width="47.54296875" style="891" bestFit="1" customWidth="1"/>
    <col min="7406" max="7406" width="12.7265625" style="891" customWidth="1"/>
    <col min="7407" max="7407" width="22.26953125" style="891" customWidth="1"/>
    <col min="7408" max="7408" width="22.453125" style="891" customWidth="1"/>
    <col min="7409" max="7409" width="11.7265625" style="891" customWidth="1"/>
    <col min="7410" max="7410" width="16.453125" style="891" customWidth="1"/>
    <col min="7411" max="7411" width="19.54296875" style="891" customWidth="1"/>
    <col min="7412" max="7412" width="11.54296875" style="891" bestFit="1" customWidth="1"/>
    <col min="7413" max="7413" width="6.26953125" style="891" customWidth="1"/>
    <col min="7414" max="7414" width="6.81640625" style="891" customWidth="1"/>
    <col min="7415" max="7415" width="7" style="891" customWidth="1"/>
    <col min="7416" max="7416" width="6.1796875" style="891" customWidth="1"/>
    <col min="7417" max="7417" width="8" style="891" customWidth="1"/>
    <col min="7418" max="7420" width="7.54296875" style="891" customWidth="1"/>
    <col min="7421" max="7421" width="7.453125" style="891" customWidth="1"/>
    <col min="7422" max="7422" width="7.26953125" style="891" customWidth="1"/>
    <col min="7423" max="7423" width="7.54296875" style="891" customWidth="1"/>
    <col min="7424" max="7424" width="7.26953125" style="891" customWidth="1"/>
    <col min="7425" max="7425" width="7" style="891" customWidth="1"/>
    <col min="7426" max="7426" width="7.26953125" style="891" customWidth="1"/>
    <col min="7427" max="7427" width="6.453125" style="891" customWidth="1"/>
    <col min="7428" max="7428" width="7.26953125" style="891" customWidth="1"/>
    <col min="7429" max="7429" width="6.54296875" style="891" customWidth="1"/>
    <col min="7430" max="7430" width="7.54296875" style="891" customWidth="1"/>
    <col min="7431" max="7431" width="7.453125" style="891" customWidth="1"/>
    <col min="7432" max="7432" width="8.1796875" style="891" customWidth="1"/>
    <col min="7433" max="7453" width="11.54296875" style="891" customWidth="1"/>
    <col min="7454" max="7642" width="9.1796875" style="891" customWidth="1"/>
    <col min="7643" max="7643" width="7.7265625" style="891" customWidth="1"/>
    <col min="7644" max="7644" width="36.54296875" style="891" bestFit="1" customWidth="1"/>
    <col min="7645" max="7645" width="19.81640625" style="891" customWidth="1"/>
    <col min="7646" max="7646" width="18.26953125" style="891" customWidth="1"/>
    <col min="7647" max="7647" width="8.81640625" style="891" bestFit="1" customWidth="1"/>
    <col min="7648" max="7649" width="10.1796875" style="891" bestFit="1" customWidth="1"/>
    <col min="7650" max="7650" width="8.81640625" style="891" bestFit="1" customWidth="1"/>
    <col min="7651" max="7652" width="10.1796875" style="891" bestFit="1" customWidth="1"/>
    <col min="7653" max="7653" width="8.81640625" style="891" bestFit="1" customWidth="1"/>
    <col min="7654" max="7654" width="10.1796875" style="891" bestFit="1" customWidth="1"/>
    <col min="7655" max="7657" width="8.81640625" style="891" bestFit="1" customWidth="1"/>
    <col min="7658" max="7658" width="9" style="891" customWidth="1"/>
    <col min="7659" max="7659" width="12.81640625" style="891"/>
    <col min="7660" max="7660" width="5.1796875" style="891" bestFit="1" customWidth="1"/>
    <col min="7661" max="7661" width="47.54296875" style="891" bestFit="1" customWidth="1"/>
    <col min="7662" max="7662" width="12.7265625" style="891" customWidth="1"/>
    <col min="7663" max="7663" width="22.26953125" style="891" customWidth="1"/>
    <col min="7664" max="7664" width="22.453125" style="891" customWidth="1"/>
    <col min="7665" max="7665" width="11.7265625" style="891" customWidth="1"/>
    <col min="7666" max="7666" width="16.453125" style="891" customWidth="1"/>
    <col min="7667" max="7667" width="19.54296875" style="891" customWidth="1"/>
    <col min="7668" max="7668" width="11.54296875" style="891" bestFit="1" customWidth="1"/>
    <col min="7669" max="7669" width="6.26953125" style="891" customWidth="1"/>
    <col min="7670" max="7670" width="6.81640625" style="891" customWidth="1"/>
    <col min="7671" max="7671" width="7" style="891" customWidth="1"/>
    <col min="7672" max="7672" width="6.1796875" style="891" customWidth="1"/>
    <col min="7673" max="7673" width="8" style="891" customWidth="1"/>
    <col min="7674" max="7676" width="7.54296875" style="891" customWidth="1"/>
    <col min="7677" max="7677" width="7.453125" style="891" customWidth="1"/>
    <col min="7678" max="7678" width="7.26953125" style="891" customWidth="1"/>
    <col min="7679" max="7679" width="7.54296875" style="891" customWidth="1"/>
    <col min="7680" max="7680" width="7.26953125" style="891" customWidth="1"/>
    <col min="7681" max="7681" width="7" style="891" customWidth="1"/>
    <col min="7682" max="7682" width="7.26953125" style="891" customWidth="1"/>
    <col min="7683" max="7683" width="6.453125" style="891" customWidth="1"/>
    <col min="7684" max="7684" width="7.26953125" style="891" customWidth="1"/>
    <col min="7685" max="7685" width="6.54296875" style="891" customWidth="1"/>
    <col min="7686" max="7686" width="7.54296875" style="891" customWidth="1"/>
    <col min="7687" max="7687" width="7.453125" style="891" customWidth="1"/>
    <col min="7688" max="7688" width="8.1796875" style="891" customWidth="1"/>
    <col min="7689" max="7709" width="11.54296875" style="891" customWidth="1"/>
    <col min="7710" max="7898" width="9.1796875" style="891" customWidth="1"/>
    <col min="7899" max="7899" width="7.7265625" style="891" customWidth="1"/>
    <col min="7900" max="7900" width="36.54296875" style="891" bestFit="1" customWidth="1"/>
    <col min="7901" max="7901" width="19.81640625" style="891" customWidth="1"/>
    <col min="7902" max="7902" width="18.26953125" style="891" customWidth="1"/>
    <col min="7903" max="7903" width="8.81640625" style="891" bestFit="1" customWidth="1"/>
    <col min="7904" max="7905" width="10.1796875" style="891" bestFit="1" customWidth="1"/>
    <col min="7906" max="7906" width="8.81640625" style="891" bestFit="1" customWidth="1"/>
    <col min="7907" max="7908" width="10.1796875" style="891" bestFit="1" customWidth="1"/>
    <col min="7909" max="7909" width="8.81640625" style="891" bestFit="1" customWidth="1"/>
    <col min="7910" max="7910" width="10.1796875" style="891" bestFit="1" customWidth="1"/>
    <col min="7911" max="7913" width="8.81640625" style="891" bestFit="1" customWidth="1"/>
    <col min="7914" max="7914" width="9" style="891" customWidth="1"/>
    <col min="7915" max="7915" width="12.81640625" style="891"/>
    <col min="7916" max="7916" width="5.1796875" style="891" bestFit="1" customWidth="1"/>
    <col min="7917" max="7917" width="47.54296875" style="891" bestFit="1" customWidth="1"/>
    <col min="7918" max="7918" width="12.7265625" style="891" customWidth="1"/>
    <col min="7919" max="7919" width="22.26953125" style="891" customWidth="1"/>
    <col min="7920" max="7920" width="22.453125" style="891" customWidth="1"/>
    <col min="7921" max="7921" width="11.7265625" style="891" customWidth="1"/>
    <col min="7922" max="7922" width="16.453125" style="891" customWidth="1"/>
    <col min="7923" max="7923" width="19.54296875" style="891" customWidth="1"/>
    <col min="7924" max="7924" width="11.54296875" style="891" bestFit="1" customWidth="1"/>
    <col min="7925" max="7925" width="6.26953125" style="891" customWidth="1"/>
    <col min="7926" max="7926" width="6.81640625" style="891" customWidth="1"/>
    <col min="7927" max="7927" width="7" style="891" customWidth="1"/>
    <col min="7928" max="7928" width="6.1796875" style="891" customWidth="1"/>
    <col min="7929" max="7929" width="8" style="891" customWidth="1"/>
    <col min="7930" max="7932" width="7.54296875" style="891" customWidth="1"/>
    <col min="7933" max="7933" width="7.453125" style="891" customWidth="1"/>
    <col min="7934" max="7934" width="7.26953125" style="891" customWidth="1"/>
    <col min="7935" max="7935" width="7.54296875" style="891" customWidth="1"/>
    <col min="7936" max="7936" width="7.26953125" style="891" customWidth="1"/>
    <col min="7937" max="7937" width="7" style="891" customWidth="1"/>
    <col min="7938" max="7938" width="7.26953125" style="891" customWidth="1"/>
    <col min="7939" max="7939" width="6.453125" style="891" customWidth="1"/>
    <col min="7940" max="7940" width="7.26953125" style="891" customWidth="1"/>
    <col min="7941" max="7941" width="6.54296875" style="891" customWidth="1"/>
    <col min="7942" max="7942" width="7.54296875" style="891" customWidth="1"/>
    <col min="7943" max="7943" width="7.453125" style="891" customWidth="1"/>
    <col min="7944" max="7944" width="8.1796875" style="891" customWidth="1"/>
    <col min="7945" max="7965" width="11.54296875" style="891" customWidth="1"/>
    <col min="7966" max="8154" width="9.1796875" style="891" customWidth="1"/>
    <col min="8155" max="8155" width="7.7265625" style="891" customWidth="1"/>
    <col min="8156" max="8156" width="36.54296875" style="891" bestFit="1" customWidth="1"/>
    <col min="8157" max="8157" width="19.81640625" style="891" customWidth="1"/>
    <col min="8158" max="8158" width="18.26953125" style="891" customWidth="1"/>
    <col min="8159" max="8159" width="8.81640625" style="891" bestFit="1" customWidth="1"/>
    <col min="8160" max="8161" width="10.1796875" style="891" bestFit="1" customWidth="1"/>
    <col min="8162" max="8162" width="8.81640625" style="891" bestFit="1" customWidth="1"/>
    <col min="8163" max="8164" width="10.1796875" style="891" bestFit="1" customWidth="1"/>
    <col min="8165" max="8165" width="8.81640625" style="891" bestFit="1" customWidth="1"/>
    <col min="8166" max="8166" width="10.1796875" style="891" bestFit="1" customWidth="1"/>
    <col min="8167" max="8169" width="8.81640625" style="891" bestFit="1" customWidth="1"/>
    <col min="8170" max="8170" width="9" style="891" customWidth="1"/>
    <col min="8171" max="8171" width="12.81640625" style="891"/>
    <col min="8172" max="8172" width="5.1796875" style="891" bestFit="1" customWidth="1"/>
    <col min="8173" max="8173" width="47.54296875" style="891" bestFit="1" customWidth="1"/>
    <col min="8174" max="8174" width="12.7265625" style="891" customWidth="1"/>
    <col min="8175" max="8175" width="22.26953125" style="891" customWidth="1"/>
    <col min="8176" max="8176" width="22.453125" style="891" customWidth="1"/>
    <col min="8177" max="8177" width="11.7265625" style="891" customWidth="1"/>
    <col min="8178" max="8178" width="16.453125" style="891" customWidth="1"/>
    <col min="8179" max="8179" width="19.54296875" style="891" customWidth="1"/>
    <col min="8180" max="8180" width="11.54296875" style="891" bestFit="1" customWidth="1"/>
    <col min="8181" max="8181" width="6.26953125" style="891" customWidth="1"/>
    <col min="8182" max="8182" width="6.81640625" style="891" customWidth="1"/>
    <col min="8183" max="8183" width="7" style="891" customWidth="1"/>
    <col min="8184" max="8184" width="6.1796875" style="891" customWidth="1"/>
    <col min="8185" max="8185" width="8" style="891" customWidth="1"/>
    <col min="8186" max="8188" width="7.54296875" style="891" customWidth="1"/>
    <col min="8189" max="8189" width="7.453125" style="891" customWidth="1"/>
    <col min="8190" max="8190" width="7.26953125" style="891" customWidth="1"/>
    <col min="8191" max="8191" width="7.54296875" style="891" customWidth="1"/>
    <col min="8192" max="8192" width="7.26953125" style="891" customWidth="1"/>
    <col min="8193" max="8193" width="7" style="891" customWidth="1"/>
    <col min="8194" max="8194" width="7.26953125" style="891" customWidth="1"/>
    <col min="8195" max="8195" width="6.453125" style="891" customWidth="1"/>
    <col min="8196" max="8196" width="7.26953125" style="891" customWidth="1"/>
    <col min="8197" max="8197" width="6.54296875" style="891" customWidth="1"/>
    <col min="8198" max="8198" width="7.54296875" style="891" customWidth="1"/>
    <col min="8199" max="8199" width="7.453125" style="891" customWidth="1"/>
    <col min="8200" max="8200" width="8.1796875" style="891" customWidth="1"/>
    <col min="8201" max="8221" width="11.54296875" style="891" customWidth="1"/>
    <col min="8222" max="8410" width="9.1796875" style="891" customWidth="1"/>
    <col min="8411" max="8411" width="7.7265625" style="891" customWidth="1"/>
    <col min="8412" max="8412" width="36.54296875" style="891" bestFit="1" customWidth="1"/>
    <col min="8413" max="8413" width="19.81640625" style="891" customWidth="1"/>
    <col min="8414" max="8414" width="18.26953125" style="891" customWidth="1"/>
    <col min="8415" max="8415" width="8.81640625" style="891" bestFit="1" customWidth="1"/>
    <col min="8416" max="8417" width="10.1796875" style="891" bestFit="1" customWidth="1"/>
    <col min="8418" max="8418" width="8.81640625" style="891" bestFit="1" customWidth="1"/>
    <col min="8419" max="8420" width="10.1796875" style="891" bestFit="1" customWidth="1"/>
    <col min="8421" max="8421" width="8.81640625" style="891" bestFit="1" customWidth="1"/>
    <col min="8422" max="8422" width="10.1796875" style="891" bestFit="1" customWidth="1"/>
    <col min="8423" max="8425" width="8.81640625" style="891" bestFit="1" customWidth="1"/>
    <col min="8426" max="8426" width="9" style="891" customWidth="1"/>
    <col min="8427" max="8427" width="12.81640625" style="891"/>
    <col min="8428" max="8428" width="5.1796875" style="891" bestFit="1" customWidth="1"/>
    <col min="8429" max="8429" width="47.54296875" style="891" bestFit="1" customWidth="1"/>
    <col min="8430" max="8430" width="12.7265625" style="891" customWidth="1"/>
    <col min="8431" max="8431" width="22.26953125" style="891" customWidth="1"/>
    <col min="8432" max="8432" width="22.453125" style="891" customWidth="1"/>
    <col min="8433" max="8433" width="11.7265625" style="891" customWidth="1"/>
    <col min="8434" max="8434" width="16.453125" style="891" customWidth="1"/>
    <col min="8435" max="8435" width="19.54296875" style="891" customWidth="1"/>
    <col min="8436" max="8436" width="11.54296875" style="891" bestFit="1" customWidth="1"/>
    <col min="8437" max="8437" width="6.26953125" style="891" customWidth="1"/>
    <col min="8438" max="8438" width="6.81640625" style="891" customWidth="1"/>
    <col min="8439" max="8439" width="7" style="891" customWidth="1"/>
    <col min="8440" max="8440" width="6.1796875" style="891" customWidth="1"/>
    <col min="8441" max="8441" width="8" style="891" customWidth="1"/>
    <col min="8442" max="8444" width="7.54296875" style="891" customWidth="1"/>
    <col min="8445" max="8445" width="7.453125" style="891" customWidth="1"/>
    <col min="8446" max="8446" width="7.26953125" style="891" customWidth="1"/>
    <col min="8447" max="8447" width="7.54296875" style="891" customWidth="1"/>
    <col min="8448" max="8448" width="7.26953125" style="891" customWidth="1"/>
    <col min="8449" max="8449" width="7" style="891" customWidth="1"/>
    <col min="8450" max="8450" width="7.26953125" style="891" customWidth="1"/>
    <col min="8451" max="8451" width="6.453125" style="891" customWidth="1"/>
    <col min="8452" max="8452" width="7.26953125" style="891" customWidth="1"/>
    <col min="8453" max="8453" width="6.54296875" style="891" customWidth="1"/>
    <col min="8454" max="8454" width="7.54296875" style="891" customWidth="1"/>
    <col min="8455" max="8455" width="7.453125" style="891" customWidth="1"/>
    <col min="8456" max="8456" width="8.1796875" style="891" customWidth="1"/>
    <col min="8457" max="8477" width="11.54296875" style="891" customWidth="1"/>
    <col min="8478" max="8666" width="9.1796875" style="891" customWidth="1"/>
    <col min="8667" max="8667" width="7.7265625" style="891" customWidth="1"/>
    <col min="8668" max="8668" width="36.54296875" style="891" bestFit="1" customWidth="1"/>
    <col min="8669" max="8669" width="19.81640625" style="891" customWidth="1"/>
    <col min="8670" max="8670" width="18.26953125" style="891" customWidth="1"/>
    <col min="8671" max="8671" width="8.81640625" style="891" bestFit="1" customWidth="1"/>
    <col min="8672" max="8673" width="10.1796875" style="891" bestFit="1" customWidth="1"/>
    <col min="8674" max="8674" width="8.81640625" style="891" bestFit="1" customWidth="1"/>
    <col min="8675" max="8676" width="10.1796875" style="891" bestFit="1" customWidth="1"/>
    <col min="8677" max="8677" width="8.81640625" style="891" bestFit="1" customWidth="1"/>
    <col min="8678" max="8678" width="10.1796875" style="891" bestFit="1" customWidth="1"/>
    <col min="8679" max="8681" width="8.81640625" style="891" bestFit="1" customWidth="1"/>
    <col min="8682" max="8682" width="9" style="891" customWidth="1"/>
    <col min="8683" max="8683" width="12.81640625" style="891"/>
    <col min="8684" max="8684" width="5.1796875" style="891" bestFit="1" customWidth="1"/>
    <col min="8685" max="8685" width="47.54296875" style="891" bestFit="1" customWidth="1"/>
    <col min="8686" max="8686" width="12.7265625" style="891" customWidth="1"/>
    <col min="8687" max="8687" width="22.26953125" style="891" customWidth="1"/>
    <col min="8688" max="8688" width="22.453125" style="891" customWidth="1"/>
    <col min="8689" max="8689" width="11.7265625" style="891" customWidth="1"/>
    <col min="8690" max="8690" width="16.453125" style="891" customWidth="1"/>
    <col min="8691" max="8691" width="19.54296875" style="891" customWidth="1"/>
    <col min="8692" max="8692" width="11.54296875" style="891" bestFit="1" customWidth="1"/>
    <col min="8693" max="8693" width="6.26953125" style="891" customWidth="1"/>
    <col min="8694" max="8694" width="6.81640625" style="891" customWidth="1"/>
    <col min="8695" max="8695" width="7" style="891" customWidth="1"/>
    <col min="8696" max="8696" width="6.1796875" style="891" customWidth="1"/>
    <col min="8697" max="8697" width="8" style="891" customWidth="1"/>
    <col min="8698" max="8700" width="7.54296875" style="891" customWidth="1"/>
    <col min="8701" max="8701" width="7.453125" style="891" customWidth="1"/>
    <col min="8702" max="8702" width="7.26953125" style="891" customWidth="1"/>
    <col min="8703" max="8703" width="7.54296875" style="891" customWidth="1"/>
    <col min="8704" max="8704" width="7.26953125" style="891" customWidth="1"/>
    <col min="8705" max="8705" width="7" style="891" customWidth="1"/>
    <col min="8706" max="8706" width="7.26953125" style="891" customWidth="1"/>
    <col min="8707" max="8707" width="6.453125" style="891" customWidth="1"/>
    <col min="8708" max="8708" width="7.26953125" style="891" customWidth="1"/>
    <col min="8709" max="8709" width="6.54296875" style="891" customWidth="1"/>
    <col min="8710" max="8710" width="7.54296875" style="891" customWidth="1"/>
    <col min="8711" max="8711" width="7.453125" style="891" customWidth="1"/>
    <col min="8712" max="8712" width="8.1796875" style="891" customWidth="1"/>
    <col min="8713" max="8733" width="11.54296875" style="891" customWidth="1"/>
    <col min="8734" max="8922" width="9.1796875" style="891" customWidth="1"/>
    <col min="8923" max="8923" width="7.7265625" style="891" customWidth="1"/>
    <col min="8924" max="8924" width="36.54296875" style="891" bestFit="1" customWidth="1"/>
    <col min="8925" max="8925" width="19.81640625" style="891" customWidth="1"/>
    <col min="8926" max="8926" width="18.26953125" style="891" customWidth="1"/>
    <col min="8927" max="8927" width="8.81640625" style="891" bestFit="1" customWidth="1"/>
    <col min="8928" max="8929" width="10.1796875" style="891" bestFit="1" customWidth="1"/>
    <col min="8930" max="8930" width="8.81640625" style="891" bestFit="1" customWidth="1"/>
    <col min="8931" max="8932" width="10.1796875" style="891" bestFit="1" customWidth="1"/>
    <col min="8933" max="8933" width="8.81640625" style="891" bestFit="1" customWidth="1"/>
    <col min="8934" max="8934" width="10.1796875" style="891" bestFit="1" customWidth="1"/>
    <col min="8935" max="8937" width="8.81640625" style="891" bestFit="1" customWidth="1"/>
    <col min="8938" max="8938" width="9" style="891" customWidth="1"/>
    <col min="8939" max="8939" width="12.81640625" style="891"/>
    <col min="8940" max="8940" width="5.1796875" style="891" bestFit="1" customWidth="1"/>
    <col min="8941" max="8941" width="47.54296875" style="891" bestFit="1" customWidth="1"/>
    <col min="8942" max="8942" width="12.7265625" style="891" customWidth="1"/>
    <col min="8943" max="8943" width="22.26953125" style="891" customWidth="1"/>
    <col min="8944" max="8944" width="22.453125" style="891" customWidth="1"/>
    <col min="8945" max="8945" width="11.7265625" style="891" customWidth="1"/>
    <col min="8946" max="8946" width="16.453125" style="891" customWidth="1"/>
    <col min="8947" max="8947" width="19.54296875" style="891" customWidth="1"/>
    <col min="8948" max="8948" width="11.54296875" style="891" bestFit="1" customWidth="1"/>
    <col min="8949" max="8949" width="6.26953125" style="891" customWidth="1"/>
    <col min="8950" max="8950" width="6.81640625" style="891" customWidth="1"/>
    <col min="8951" max="8951" width="7" style="891" customWidth="1"/>
    <col min="8952" max="8952" width="6.1796875" style="891" customWidth="1"/>
    <col min="8953" max="8953" width="8" style="891" customWidth="1"/>
    <col min="8954" max="8956" width="7.54296875" style="891" customWidth="1"/>
    <col min="8957" max="8957" width="7.453125" style="891" customWidth="1"/>
    <col min="8958" max="8958" width="7.26953125" style="891" customWidth="1"/>
    <col min="8959" max="8959" width="7.54296875" style="891" customWidth="1"/>
    <col min="8960" max="8960" width="7.26953125" style="891" customWidth="1"/>
    <col min="8961" max="8961" width="7" style="891" customWidth="1"/>
    <col min="8962" max="8962" width="7.26953125" style="891" customWidth="1"/>
    <col min="8963" max="8963" width="6.453125" style="891" customWidth="1"/>
    <col min="8964" max="8964" width="7.26953125" style="891" customWidth="1"/>
    <col min="8965" max="8965" width="6.54296875" style="891" customWidth="1"/>
    <col min="8966" max="8966" width="7.54296875" style="891" customWidth="1"/>
    <col min="8967" max="8967" width="7.453125" style="891" customWidth="1"/>
    <col min="8968" max="8968" width="8.1796875" style="891" customWidth="1"/>
    <col min="8969" max="8989" width="11.54296875" style="891" customWidth="1"/>
    <col min="8990" max="9178" width="9.1796875" style="891" customWidth="1"/>
    <col min="9179" max="9179" width="7.7265625" style="891" customWidth="1"/>
    <col min="9180" max="9180" width="36.54296875" style="891" bestFit="1" customWidth="1"/>
    <col min="9181" max="9181" width="19.81640625" style="891" customWidth="1"/>
    <col min="9182" max="9182" width="18.26953125" style="891" customWidth="1"/>
    <col min="9183" max="9183" width="8.81640625" style="891" bestFit="1" customWidth="1"/>
    <col min="9184" max="9185" width="10.1796875" style="891" bestFit="1" customWidth="1"/>
    <col min="9186" max="9186" width="8.81640625" style="891" bestFit="1" customWidth="1"/>
    <col min="9187" max="9188" width="10.1796875" style="891" bestFit="1" customWidth="1"/>
    <col min="9189" max="9189" width="8.81640625" style="891" bestFit="1" customWidth="1"/>
    <col min="9190" max="9190" width="10.1796875" style="891" bestFit="1" customWidth="1"/>
    <col min="9191" max="9193" width="8.81640625" style="891" bestFit="1" customWidth="1"/>
    <col min="9194" max="9194" width="9" style="891" customWidth="1"/>
    <col min="9195" max="9195" width="12.81640625" style="891"/>
    <col min="9196" max="9196" width="5.1796875" style="891" bestFit="1" customWidth="1"/>
    <col min="9197" max="9197" width="47.54296875" style="891" bestFit="1" customWidth="1"/>
    <col min="9198" max="9198" width="12.7265625" style="891" customWidth="1"/>
    <col min="9199" max="9199" width="22.26953125" style="891" customWidth="1"/>
    <col min="9200" max="9200" width="22.453125" style="891" customWidth="1"/>
    <col min="9201" max="9201" width="11.7265625" style="891" customWidth="1"/>
    <col min="9202" max="9202" width="16.453125" style="891" customWidth="1"/>
    <col min="9203" max="9203" width="19.54296875" style="891" customWidth="1"/>
    <col min="9204" max="9204" width="11.54296875" style="891" bestFit="1" customWidth="1"/>
    <col min="9205" max="9205" width="6.26953125" style="891" customWidth="1"/>
    <col min="9206" max="9206" width="6.81640625" style="891" customWidth="1"/>
    <col min="9207" max="9207" width="7" style="891" customWidth="1"/>
    <col min="9208" max="9208" width="6.1796875" style="891" customWidth="1"/>
    <col min="9209" max="9209" width="8" style="891" customWidth="1"/>
    <col min="9210" max="9212" width="7.54296875" style="891" customWidth="1"/>
    <col min="9213" max="9213" width="7.453125" style="891" customWidth="1"/>
    <col min="9214" max="9214" width="7.26953125" style="891" customWidth="1"/>
    <col min="9215" max="9215" width="7.54296875" style="891" customWidth="1"/>
    <col min="9216" max="9216" width="7.26953125" style="891" customWidth="1"/>
    <col min="9217" max="9217" width="7" style="891" customWidth="1"/>
    <col min="9218" max="9218" width="7.26953125" style="891" customWidth="1"/>
    <col min="9219" max="9219" width="6.453125" style="891" customWidth="1"/>
    <col min="9220" max="9220" width="7.26953125" style="891" customWidth="1"/>
    <col min="9221" max="9221" width="6.54296875" style="891" customWidth="1"/>
    <col min="9222" max="9222" width="7.54296875" style="891" customWidth="1"/>
    <col min="9223" max="9223" width="7.453125" style="891" customWidth="1"/>
    <col min="9224" max="9224" width="8.1796875" style="891" customWidth="1"/>
    <col min="9225" max="9245" width="11.54296875" style="891" customWidth="1"/>
    <col min="9246" max="9434" width="9.1796875" style="891" customWidth="1"/>
    <col min="9435" max="9435" width="7.7265625" style="891" customWidth="1"/>
    <col min="9436" max="9436" width="36.54296875" style="891" bestFit="1" customWidth="1"/>
    <col min="9437" max="9437" width="19.81640625" style="891" customWidth="1"/>
    <col min="9438" max="9438" width="18.26953125" style="891" customWidth="1"/>
    <col min="9439" max="9439" width="8.81640625" style="891" bestFit="1" customWidth="1"/>
    <col min="9440" max="9441" width="10.1796875" style="891" bestFit="1" customWidth="1"/>
    <col min="9442" max="9442" width="8.81640625" style="891" bestFit="1" customWidth="1"/>
    <col min="9443" max="9444" width="10.1796875" style="891" bestFit="1" customWidth="1"/>
    <col min="9445" max="9445" width="8.81640625" style="891" bestFit="1" customWidth="1"/>
    <col min="9446" max="9446" width="10.1796875" style="891" bestFit="1" customWidth="1"/>
    <col min="9447" max="9449" width="8.81640625" style="891" bestFit="1" customWidth="1"/>
    <col min="9450" max="9450" width="9" style="891" customWidth="1"/>
    <col min="9451" max="9451" width="12.81640625" style="891"/>
    <col min="9452" max="9452" width="5.1796875" style="891" bestFit="1" customWidth="1"/>
    <col min="9453" max="9453" width="47.54296875" style="891" bestFit="1" customWidth="1"/>
    <col min="9454" max="9454" width="12.7265625" style="891" customWidth="1"/>
    <col min="9455" max="9455" width="22.26953125" style="891" customWidth="1"/>
    <col min="9456" max="9456" width="22.453125" style="891" customWidth="1"/>
    <col min="9457" max="9457" width="11.7265625" style="891" customWidth="1"/>
    <col min="9458" max="9458" width="16.453125" style="891" customWidth="1"/>
    <col min="9459" max="9459" width="19.54296875" style="891" customWidth="1"/>
    <col min="9460" max="9460" width="11.54296875" style="891" bestFit="1" customWidth="1"/>
    <col min="9461" max="9461" width="6.26953125" style="891" customWidth="1"/>
    <col min="9462" max="9462" width="6.81640625" style="891" customWidth="1"/>
    <col min="9463" max="9463" width="7" style="891" customWidth="1"/>
    <col min="9464" max="9464" width="6.1796875" style="891" customWidth="1"/>
    <col min="9465" max="9465" width="8" style="891" customWidth="1"/>
    <col min="9466" max="9468" width="7.54296875" style="891" customWidth="1"/>
    <col min="9469" max="9469" width="7.453125" style="891" customWidth="1"/>
    <col min="9470" max="9470" width="7.26953125" style="891" customWidth="1"/>
    <col min="9471" max="9471" width="7.54296875" style="891" customWidth="1"/>
    <col min="9472" max="9472" width="7.26953125" style="891" customWidth="1"/>
    <col min="9473" max="9473" width="7" style="891" customWidth="1"/>
    <col min="9474" max="9474" width="7.26953125" style="891" customWidth="1"/>
    <col min="9475" max="9475" width="6.453125" style="891" customWidth="1"/>
    <col min="9476" max="9476" width="7.26953125" style="891" customWidth="1"/>
    <col min="9477" max="9477" width="6.54296875" style="891" customWidth="1"/>
    <col min="9478" max="9478" width="7.54296875" style="891" customWidth="1"/>
    <col min="9479" max="9479" width="7.453125" style="891" customWidth="1"/>
    <col min="9480" max="9480" width="8.1796875" style="891" customWidth="1"/>
    <col min="9481" max="9501" width="11.54296875" style="891" customWidth="1"/>
    <col min="9502" max="9690" width="9.1796875" style="891" customWidth="1"/>
    <col min="9691" max="9691" width="7.7265625" style="891" customWidth="1"/>
    <col min="9692" max="9692" width="36.54296875" style="891" bestFit="1" customWidth="1"/>
    <col min="9693" max="9693" width="19.81640625" style="891" customWidth="1"/>
    <col min="9694" max="9694" width="18.26953125" style="891" customWidth="1"/>
    <col min="9695" max="9695" width="8.81640625" style="891" bestFit="1" customWidth="1"/>
    <col min="9696" max="9697" width="10.1796875" style="891" bestFit="1" customWidth="1"/>
    <col min="9698" max="9698" width="8.81640625" style="891" bestFit="1" customWidth="1"/>
    <col min="9699" max="9700" width="10.1796875" style="891" bestFit="1" customWidth="1"/>
    <col min="9701" max="9701" width="8.81640625" style="891" bestFit="1" customWidth="1"/>
    <col min="9702" max="9702" width="10.1796875" style="891" bestFit="1" customWidth="1"/>
    <col min="9703" max="9705" width="8.81640625" style="891" bestFit="1" customWidth="1"/>
    <col min="9706" max="9706" width="9" style="891" customWidth="1"/>
    <col min="9707" max="9707" width="12.81640625" style="891"/>
    <col min="9708" max="9708" width="5.1796875" style="891" bestFit="1" customWidth="1"/>
    <col min="9709" max="9709" width="47.54296875" style="891" bestFit="1" customWidth="1"/>
    <col min="9710" max="9710" width="12.7265625" style="891" customWidth="1"/>
    <col min="9711" max="9711" width="22.26953125" style="891" customWidth="1"/>
    <col min="9712" max="9712" width="22.453125" style="891" customWidth="1"/>
    <col min="9713" max="9713" width="11.7265625" style="891" customWidth="1"/>
    <col min="9714" max="9714" width="16.453125" style="891" customWidth="1"/>
    <col min="9715" max="9715" width="19.54296875" style="891" customWidth="1"/>
    <col min="9716" max="9716" width="11.54296875" style="891" bestFit="1" customWidth="1"/>
    <col min="9717" max="9717" width="6.26953125" style="891" customWidth="1"/>
    <col min="9718" max="9718" width="6.81640625" style="891" customWidth="1"/>
    <col min="9719" max="9719" width="7" style="891" customWidth="1"/>
    <col min="9720" max="9720" width="6.1796875" style="891" customWidth="1"/>
    <col min="9721" max="9721" width="8" style="891" customWidth="1"/>
    <col min="9722" max="9724" width="7.54296875" style="891" customWidth="1"/>
    <col min="9725" max="9725" width="7.453125" style="891" customWidth="1"/>
    <col min="9726" max="9726" width="7.26953125" style="891" customWidth="1"/>
    <col min="9727" max="9727" width="7.54296875" style="891" customWidth="1"/>
    <col min="9728" max="9728" width="7.26953125" style="891" customWidth="1"/>
    <col min="9729" max="9729" width="7" style="891" customWidth="1"/>
    <col min="9730" max="9730" width="7.26953125" style="891" customWidth="1"/>
    <col min="9731" max="9731" width="6.453125" style="891" customWidth="1"/>
    <col min="9732" max="9732" width="7.26953125" style="891" customWidth="1"/>
    <col min="9733" max="9733" width="6.54296875" style="891" customWidth="1"/>
    <col min="9734" max="9734" width="7.54296875" style="891" customWidth="1"/>
    <col min="9735" max="9735" width="7.453125" style="891" customWidth="1"/>
    <col min="9736" max="9736" width="8.1796875" style="891" customWidth="1"/>
    <col min="9737" max="9757" width="11.54296875" style="891" customWidth="1"/>
    <col min="9758" max="9946" width="9.1796875" style="891" customWidth="1"/>
    <col min="9947" max="9947" width="7.7265625" style="891" customWidth="1"/>
    <col min="9948" max="9948" width="36.54296875" style="891" bestFit="1" customWidth="1"/>
    <col min="9949" max="9949" width="19.81640625" style="891" customWidth="1"/>
    <col min="9950" max="9950" width="18.26953125" style="891" customWidth="1"/>
    <col min="9951" max="9951" width="8.81640625" style="891" bestFit="1" customWidth="1"/>
    <col min="9952" max="9953" width="10.1796875" style="891" bestFit="1" customWidth="1"/>
    <col min="9954" max="9954" width="8.81640625" style="891" bestFit="1" customWidth="1"/>
    <col min="9955" max="9956" width="10.1796875" style="891" bestFit="1" customWidth="1"/>
    <col min="9957" max="9957" width="8.81640625" style="891" bestFit="1" customWidth="1"/>
    <col min="9958" max="9958" width="10.1796875" style="891" bestFit="1" customWidth="1"/>
    <col min="9959" max="9961" width="8.81640625" style="891" bestFit="1" customWidth="1"/>
    <col min="9962" max="9962" width="9" style="891" customWidth="1"/>
    <col min="9963" max="9963" width="12.81640625" style="891"/>
    <col min="9964" max="9964" width="5.1796875" style="891" bestFit="1" customWidth="1"/>
    <col min="9965" max="9965" width="47.54296875" style="891" bestFit="1" customWidth="1"/>
    <col min="9966" max="9966" width="12.7265625" style="891" customWidth="1"/>
    <col min="9967" max="9967" width="22.26953125" style="891" customWidth="1"/>
    <col min="9968" max="9968" width="22.453125" style="891" customWidth="1"/>
    <col min="9969" max="9969" width="11.7265625" style="891" customWidth="1"/>
    <col min="9970" max="9970" width="16.453125" style="891" customWidth="1"/>
    <col min="9971" max="9971" width="19.54296875" style="891" customWidth="1"/>
    <col min="9972" max="9972" width="11.54296875" style="891" bestFit="1" customWidth="1"/>
    <col min="9973" max="9973" width="6.26953125" style="891" customWidth="1"/>
    <col min="9974" max="9974" width="6.81640625" style="891" customWidth="1"/>
    <col min="9975" max="9975" width="7" style="891" customWidth="1"/>
    <col min="9976" max="9976" width="6.1796875" style="891" customWidth="1"/>
    <col min="9977" max="9977" width="8" style="891" customWidth="1"/>
    <col min="9978" max="9980" width="7.54296875" style="891" customWidth="1"/>
    <col min="9981" max="9981" width="7.453125" style="891" customWidth="1"/>
    <col min="9982" max="9982" width="7.26953125" style="891" customWidth="1"/>
    <col min="9983" max="9983" width="7.54296875" style="891" customWidth="1"/>
    <col min="9984" max="9984" width="7.26953125" style="891" customWidth="1"/>
    <col min="9985" max="9985" width="7" style="891" customWidth="1"/>
    <col min="9986" max="9986" width="7.26953125" style="891" customWidth="1"/>
    <col min="9987" max="9987" width="6.453125" style="891" customWidth="1"/>
    <col min="9988" max="9988" width="7.26953125" style="891" customWidth="1"/>
    <col min="9989" max="9989" width="6.54296875" style="891" customWidth="1"/>
    <col min="9990" max="9990" width="7.54296875" style="891" customWidth="1"/>
    <col min="9991" max="9991" width="7.453125" style="891" customWidth="1"/>
    <col min="9992" max="9992" width="8.1796875" style="891" customWidth="1"/>
    <col min="9993" max="10013" width="11.54296875" style="891" customWidth="1"/>
    <col min="10014" max="10202" width="9.1796875" style="891" customWidth="1"/>
    <col min="10203" max="10203" width="7.7265625" style="891" customWidth="1"/>
    <col min="10204" max="10204" width="36.54296875" style="891" bestFit="1" customWidth="1"/>
    <col min="10205" max="10205" width="19.81640625" style="891" customWidth="1"/>
    <col min="10206" max="10206" width="18.26953125" style="891" customWidth="1"/>
    <col min="10207" max="10207" width="8.81640625" style="891" bestFit="1" customWidth="1"/>
    <col min="10208" max="10209" width="10.1796875" style="891" bestFit="1" customWidth="1"/>
    <col min="10210" max="10210" width="8.81640625" style="891" bestFit="1" customWidth="1"/>
    <col min="10211" max="10212" width="10.1796875" style="891" bestFit="1" customWidth="1"/>
    <col min="10213" max="10213" width="8.81640625" style="891" bestFit="1" customWidth="1"/>
    <col min="10214" max="10214" width="10.1796875" style="891" bestFit="1" customWidth="1"/>
    <col min="10215" max="10217" width="8.81640625" style="891" bestFit="1" customWidth="1"/>
    <col min="10218" max="10218" width="9" style="891" customWidth="1"/>
    <col min="10219" max="10219" width="12.81640625" style="891"/>
    <col min="10220" max="10220" width="5.1796875" style="891" bestFit="1" customWidth="1"/>
    <col min="10221" max="10221" width="47.54296875" style="891" bestFit="1" customWidth="1"/>
    <col min="10222" max="10222" width="12.7265625" style="891" customWidth="1"/>
    <col min="10223" max="10223" width="22.26953125" style="891" customWidth="1"/>
    <col min="10224" max="10224" width="22.453125" style="891" customWidth="1"/>
    <col min="10225" max="10225" width="11.7265625" style="891" customWidth="1"/>
    <col min="10226" max="10226" width="16.453125" style="891" customWidth="1"/>
    <col min="10227" max="10227" width="19.54296875" style="891" customWidth="1"/>
    <col min="10228" max="10228" width="11.54296875" style="891" bestFit="1" customWidth="1"/>
    <col min="10229" max="10229" width="6.26953125" style="891" customWidth="1"/>
    <col min="10230" max="10230" width="6.81640625" style="891" customWidth="1"/>
    <col min="10231" max="10231" width="7" style="891" customWidth="1"/>
    <col min="10232" max="10232" width="6.1796875" style="891" customWidth="1"/>
    <col min="10233" max="10233" width="8" style="891" customWidth="1"/>
    <col min="10234" max="10236" width="7.54296875" style="891" customWidth="1"/>
    <col min="10237" max="10237" width="7.453125" style="891" customWidth="1"/>
    <col min="10238" max="10238" width="7.26953125" style="891" customWidth="1"/>
    <col min="10239" max="10239" width="7.54296875" style="891" customWidth="1"/>
    <col min="10240" max="10240" width="7.26953125" style="891" customWidth="1"/>
    <col min="10241" max="10241" width="7" style="891" customWidth="1"/>
    <col min="10242" max="10242" width="7.26953125" style="891" customWidth="1"/>
    <col min="10243" max="10243" width="6.453125" style="891" customWidth="1"/>
    <col min="10244" max="10244" width="7.26953125" style="891" customWidth="1"/>
    <col min="10245" max="10245" width="6.54296875" style="891" customWidth="1"/>
    <col min="10246" max="10246" width="7.54296875" style="891" customWidth="1"/>
    <col min="10247" max="10247" width="7.453125" style="891" customWidth="1"/>
    <col min="10248" max="10248" width="8.1796875" style="891" customWidth="1"/>
    <col min="10249" max="10269" width="11.54296875" style="891" customWidth="1"/>
    <col min="10270" max="10458" width="9.1796875" style="891" customWidth="1"/>
    <col min="10459" max="10459" width="7.7265625" style="891" customWidth="1"/>
    <col min="10460" max="10460" width="36.54296875" style="891" bestFit="1" customWidth="1"/>
    <col min="10461" max="10461" width="19.81640625" style="891" customWidth="1"/>
    <col min="10462" max="10462" width="18.26953125" style="891" customWidth="1"/>
    <col min="10463" max="10463" width="8.81640625" style="891" bestFit="1" customWidth="1"/>
    <col min="10464" max="10465" width="10.1796875" style="891" bestFit="1" customWidth="1"/>
    <col min="10466" max="10466" width="8.81640625" style="891" bestFit="1" customWidth="1"/>
    <col min="10467" max="10468" width="10.1796875" style="891" bestFit="1" customWidth="1"/>
    <col min="10469" max="10469" width="8.81640625" style="891" bestFit="1" customWidth="1"/>
    <col min="10470" max="10470" width="10.1796875" style="891" bestFit="1" customWidth="1"/>
    <col min="10471" max="10473" width="8.81640625" style="891" bestFit="1" customWidth="1"/>
    <col min="10474" max="10474" width="9" style="891" customWidth="1"/>
    <col min="10475" max="10475" width="12.81640625" style="891"/>
    <col min="10476" max="10476" width="5.1796875" style="891" bestFit="1" customWidth="1"/>
    <col min="10477" max="10477" width="47.54296875" style="891" bestFit="1" customWidth="1"/>
    <col min="10478" max="10478" width="12.7265625" style="891" customWidth="1"/>
    <col min="10479" max="10479" width="22.26953125" style="891" customWidth="1"/>
    <col min="10480" max="10480" width="22.453125" style="891" customWidth="1"/>
    <col min="10481" max="10481" width="11.7265625" style="891" customWidth="1"/>
    <col min="10482" max="10482" width="16.453125" style="891" customWidth="1"/>
    <col min="10483" max="10483" width="19.54296875" style="891" customWidth="1"/>
    <col min="10484" max="10484" width="11.54296875" style="891" bestFit="1" customWidth="1"/>
    <col min="10485" max="10485" width="6.26953125" style="891" customWidth="1"/>
    <col min="10486" max="10486" width="6.81640625" style="891" customWidth="1"/>
    <col min="10487" max="10487" width="7" style="891" customWidth="1"/>
    <col min="10488" max="10488" width="6.1796875" style="891" customWidth="1"/>
    <col min="10489" max="10489" width="8" style="891" customWidth="1"/>
    <col min="10490" max="10492" width="7.54296875" style="891" customWidth="1"/>
    <col min="10493" max="10493" width="7.453125" style="891" customWidth="1"/>
    <col min="10494" max="10494" width="7.26953125" style="891" customWidth="1"/>
    <col min="10495" max="10495" width="7.54296875" style="891" customWidth="1"/>
    <col min="10496" max="10496" width="7.26953125" style="891" customWidth="1"/>
    <col min="10497" max="10497" width="7" style="891" customWidth="1"/>
    <col min="10498" max="10498" width="7.26953125" style="891" customWidth="1"/>
    <col min="10499" max="10499" width="6.453125" style="891" customWidth="1"/>
    <col min="10500" max="10500" width="7.26953125" style="891" customWidth="1"/>
    <col min="10501" max="10501" width="6.54296875" style="891" customWidth="1"/>
    <col min="10502" max="10502" width="7.54296875" style="891" customWidth="1"/>
    <col min="10503" max="10503" width="7.453125" style="891" customWidth="1"/>
    <col min="10504" max="10504" width="8.1796875" style="891" customWidth="1"/>
    <col min="10505" max="10525" width="11.54296875" style="891" customWidth="1"/>
    <col min="10526" max="10714" width="9.1796875" style="891" customWidth="1"/>
    <col min="10715" max="10715" width="7.7265625" style="891" customWidth="1"/>
    <col min="10716" max="10716" width="36.54296875" style="891" bestFit="1" customWidth="1"/>
    <col min="10717" max="10717" width="19.81640625" style="891" customWidth="1"/>
    <col min="10718" max="10718" width="18.26953125" style="891" customWidth="1"/>
    <col min="10719" max="10719" width="8.81640625" style="891" bestFit="1" customWidth="1"/>
    <col min="10720" max="10721" width="10.1796875" style="891" bestFit="1" customWidth="1"/>
    <col min="10722" max="10722" width="8.81640625" style="891" bestFit="1" customWidth="1"/>
    <col min="10723" max="10724" width="10.1796875" style="891" bestFit="1" customWidth="1"/>
    <col min="10725" max="10725" width="8.81640625" style="891" bestFit="1" customWidth="1"/>
    <col min="10726" max="10726" width="10.1796875" style="891" bestFit="1" customWidth="1"/>
    <col min="10727" max="10729" width="8.81640625" style="891" bestFit="1" customWidth="1"/>
    <col min="10730" max="10730" width="9" style="891" customWidth="1"/>
    <col min="10731" max="10731" width="12.81640625" style="891"/>
    <col min="10732" max="10732" width="5.1796875" style="891" bestFit="1" customWidth="1"/>
    <col min="10733" max="10733" width="47.54296875" style="891" bestFit="1" customWidth="1"/>
    <col min="10734" max="10734" width="12.7265625" style="891" customWidth="1"/>
    <col min="10735" max="10735" width="22.26953125" style="891" customWidth="1"/>
    <col min="10736" max="10736" width="22.453125" style="891" customWidth="1"/>
    <col min="10737" max="10737" width="11.7265625" style="891" customWidth="1"/>
    <col min="10738" max="10738" width="16.453125" style="891" customWidth="1"/>
    <col min="10739" max="10739" width="19.54296875" style="891" customWidth="1"/>
    <col min="10740" max="10740" width="11.54296875" style="891" bestFit="1" customWidth="1"/>
    <col min="10741" max="10741" width="6.26953125" style="891" customWidth="1"/>
    <col min="10742" max="10742" width="6.81640625" style="891" customWidth="1"/>
    <col min="10743" max="10743" width="7" style="891" customWidth="1"/>
    <col min="10744" max="10744" width="6.1796875" style="891" customWidth="1"/>
    <col min="10745" max="10745" width="8" style="891" customWidth="1"/>
    <col min="10746" max="10748" width="7.54296875" style="891" customWidth="1"/>
    <col min="10749" max="10749" width="7.453125" style="891" customWidth="1"/>
    <col min="10750" max="10750" width="7.26953125" style="891" customWidth="1"/>
    <col min="10751" max="10751" width="7.54296875" style="891" customWidth="1"/>
    <col min="10752" max="10752" width="7.26953125" style="891" customWidth="1"/>
    <col min="10753" max="10753" width="7" style="891" customWidth="1"/>
    <col min="10754" max="10754" width="7.26953125" style="891" customWidth="1"/>
    <col min="10755" max="10755" width="6.453125" style="891" customWidth="1"/>
    <col min="10756" max="10756" width="7.26953125" style="891" customWidth="1"/>
    <col min="10757" max="10757" width="6.54296875" style="891" customWidth="1"/>
    <col min="10758" max="10758" width="7.54296875" style="891" customWidth="1"/>
    <col min="10759" max="10759" width="7.453125" style="891" customWidth="1"/>
    <col min="10760" max="10760" width="8.1796875" style="891" customWidth="1"/>
    <col min="10761" max="10781" width="11.54296875" style="891" customWidth="1"/>
    <col min="10782" max="10970" width="9.1796875" style="891" customWidth="1"/>
    <col min="10971" max="10971" width="7.7265625" style="891" customWidth="1"/>
    <col min="10972" max="10972" width="36.54296875" style="891" bestFit="1" customWidth="1"/>
    <col min="10973" max="10973" width="19.81640625" style="891" customWidth="1"/>
    <col min="10974" max="10974" width="18.26953125" style="891" customWidth="1"/>
    <col min="10975" max="10975" width="8.81640625" style="891" bestFit="1" customWidth="1"/>
    <col min="10976" max="10977" width="10.1796875" style="891" bestFit="1" customWidth="1"/>
    <col min="10978" max="10978" width="8.81640625" style="891" bestFit="1" customWidth="1"/>
    <col min="10979" max="10980" width="10.1796875" style="891" bestFit="1" customWidth="1"/>
    <col min="10981" max="10981" width="8.81640625" style="891" bestFit="1" customWidth="1"/>
    <col min="10982" max="10982" width="10.1796875" style="891" bestFit="1" customWidth="1"/>
    <col min="10983" max="10985" width="8.81640625" style="891" bestFit="1" customWidth="1"/>
    <col min="10986" max="10986" width="9" style="891" customWidth="1"/>
    <col min="10987" max="10987" width="12.81640625" style="891"/>
    <col min="10988" max="10988" width="5.1796875" style="891" bestFit="1" customWidth="1"/>
    <col min="10989" max="10989" width="47.54296875" style="891" bestFit="1" customWidth="1"/>
    <col min="10990" max="10990" width="12.7265625" style="891" customWidth="1"/>
    <col min="10991" max="10991" width="22.26953125" style="891" customWidth="1"/>
    <col min="10992" max="10992" width="22.453125" style="891" customWidth="1"/>
    <col min="10993" max="10993" width="11.7265625" style="891" customWidth="1"/>
    <col min="10994" max="10994" width="16.453125" style="891" customWidth="1"/>
    <col min="10995" max="10995" width="19.54296875" style="891" customWidth="1"/>
    <col min="10996" max="10996" width="11.54296875" style="891" bestFit="1" customWidth="1"/>
    <col min="10997" max="10997" width="6.26953125" style="891" customWidth="1"/>
    <col min="10998" max="10998" width="6.81640625" style="891" customWidth="1"/>
    <col min="10999" max="10999" width="7" style="891" customWidth="1"/>
    <col min="11000" max="11000" width="6.1796875" style="891" customWidth="1"/>
    <col min="11001" max="11001" width="8" style="891" customWidth="1"/>
    <col min="11002" max="11004" width="7.54296875" style="891" customWidth="1"/>
    <col min="11005" max="11005" width="7.453125" style="891" customWidth="1"/>
    <col min="11006" max="11006" width="7.26953125" style="891" customWidth="1"/>
    <col min="11007" max="11007" width="7.54296875" style="891" customWidth="1"/>
    <col min="11008" max="11008" width="7.26953125" style="891" customWidth="1"/>
    <col min="11009" max="11009" width="7" style="891" customWidth="1"/>
    <col min="11010" max="11010" width="7.26953125" style="891" customWidth="1"/>
    <col min="11011" max="11011" width="6.453125" style="891" customWidth="1"/>
    <col min="11012" max="11012" width="7.26953125" style="891" customWidth="1"/>
    <col min="11013" max="11013" width="6.54296875" style="891" customWidth="1"/>
    <col min="11014" max="11014" width="7.54296875" style="891" customWidth="1"/>
    <col min="11015" max="11015" width="7.453125" style="891" customWidth="1"/>
    <col min="11016" max="11016" width="8.1796875" style="891" customWidth="1"/>
    <col min="11017" max="11037" width="11.54296875" style="891" customWidth="1"/>
    <col min="11038" max="11226" width="9.1796875" style="891" customWidth="1"/>
    <col min="11227" max="11227" width="7.7265625" style="891" customWidth="1"/>
    <col min="11228" max="11228" width="36.54296875" style="891" bestFit="1" customWidth="1"/>
    <col min="11229" max="11229" width="19.81640625" style="891" customWidth="1"/>
    <col min="11230" max="11230" width="18.26953125" style="891" customWidth="1"/>
    <col min="11231" max="11231" width="8.81640625" style="891" bestFit="1" customWidth="1"/>
    <col min="11232" max="11233" width="10.1796875" style="891" bestFit="1" customWidth="1"/>
    <col min="11234" max="11234" width="8.81640625" style="891" bestFit="1" customWidth="1"/>
    <col min="11235" max="11236" width="10.1796875" style="891" bestFit="1" customWidth="1"/>
    <col min="11237" max="11237" width="8.81640625" style="891" bestFit="1" customWidth="1"/>
    <col min="11238" max="11238" width="10.1796875" style="891" bestFit="1" customWidth="1"/>
    <col min="11239" max="11241" width="8.81640625" style="891" bestFit="1" customWidth="1"/>
    <col min="11242" max="11242" width="9" style="891" customWidth="1"/>
    <col min="11243" max="11243" width="12.81640625" style="891"/>
    <col min="11244" max="11244" width="5.1796875" style="891" bestFit="1" customWidth="1"/>
    <col min="11245" max="11245" width="47.54296875" style="891" bestFit="1" customWidth="1"/>
    <col min="11246" max="11246" width="12.7265625" style="891" customWidth="1"/>
    <col min="11247" max="11247" width="22.26953125" style="891" customWidth="1"/>
    <col min="11248" max="11248" width="22.453125" style="891" customWidth="1"/>
    <col min="11249" max="11249" width="11.7265625" style="891" customWidth="1"/>
    <col min="11250" max="11250" width="16.453125" style="891" customWidth="1"/>
    <col min="11251" max="11251" width="19.54296875" style="891" customWidth="1"/>
    <col min="11252" max="11252" width="11.54296875" style="891" bestFit="1" customWidth="1"/>
    <col min="11253" max="11253" width="6.26953125" style="891" customWidth="1"/>
    <col min="11254" max="11254" width="6.81640625" style="891" customWidth="1"/>
    <col min="11255" max="11255" width="7" style="891" customWidth="1"/>
    <col min="11256" max="11256" width="6.1796875" style="891" customWidth="1"/>
    <col min="11257" max="11257" width="8" style="891" customWidth="1"/>
    <col min="11258" max="11260" width="7.54296875" style="891" customWidth="1"/>
    <col min="11261" max="11261" width="7.453125" style="891" customWidth="1"/>
    <col min="11262" max="11262" width="7.26953125" style="891" customWidth="1"/>
    <col min="11263" max="11263" width="7.54296875" style="891" customWidth="1"/>
    <col min="11264" max="11264" width="7.26953125" style="891" customWidth="1"/>
    <col min="11265" max="11265" width="7" style="891" customWidth="1"/>
    <col min="11266" max="11266" width="7.26953125" style="891" customWidth="1"/>
    <col min="11267" max="11267" width="6.453125" style="891" customWidth="1"/>
    <col min="11268" max="11268" width="7.26953125" style="891" customWidth="1"/>
    <col min="11269" max="11269" width="6.54296875" style="891" customWidth="1"/>
    <col min="11270" max="11270" width="7.54296875" style="891" customWidth="1"/>
    <col min="11271" max="11271" width="7.453125" style="891" customWidth="1"/>
    <col min="11272" max="11272" width="8.1796875" style="891" customWidth="1"/>
    <col min="11273" max="11293" width="11.54296875" style="891" customWidth="1"/>
    <col min="11294" max="11482" width="9.1796875" style="891" customWidth="1"/>
    <col min="11483" max="11483" width="7.7265625" style="891" customWidth="1"/>
    <col min="11484" max="11484" width="36.54296875" style="891" bestFit="1" customWidth="1"/>
    <col min="11485" max="11485" width="19.81640625" style="891" customWidth="1"/>
    <col min="11486" max="11486" width="18.26953125" style="891" customWidth="1"/>
    <col min="11487" max="11487" width="8.81640625" style="891" bestFit="1" customWidth="1"/>
    <col min="11488" max="11489" width="10.1796875" style="891" bestFit="1" customWidth="1"/>
    <col min="11490" max="11490" width="8.81640625" style="891" bestFit="1" customWidth="1"/>
    <col min="11491" max="11492" width="10.1796875" style="891" bestFit="1" customWidth="1"/>
    <col min="11493" max="11493" width="8.81640625" style="891" bestFit="1" customWidth="1"/>
    <col min="11494" max="11494" width="10.1796875" style="891" bestFit="1" customWidth="1"/>
    <col min="11495" max="11497" width="8.81640625" style="891" bestFit="1" customWidth="1"/>
    <col min="11498" max="11498" width="9" style="891" customWidth="1"/>
    <col min="11499" max="11499" width="12.81640625" style="891"/>
    <col min="11500" max="11500" width="5.1796875" style="891" bestFit="1" customWidth="1"/>
    <col min="11501" max="11501" width="47.54296875" style="891" bestFit="1" customWidth="1"/>
    <col min="11502" max="11502" width="12.7265625" style="891" customWidth="1"/>
    <col min="11503" max="11503" width="22.26953125" style="891" customWidth="1"/>
    <col min="11504" max="11504" width="22.453125" style="891" customWidth="1"/>
    <col min="11505" max="11505" width="11.7265625" style="891" customWidth="1"/>
    <col min="11506" max="11506" width="16.453125" style="891" customWidth="1"/>
    <col min="11507" max="11507" width="19.54296875" style="891" customWidth="1"/>
    <col min="11508" max="11508" width="11.54296875" style="891" bestFit="1" customWidth="1"/>
    <col min="11509" max="11509" width="6.26953125" style="891" customWidth="1"/>
    <col min="11510" max="11510" width="6.81640625" style="891" customWidth="1"/>
    <col min="11511" max="11511" width="7" style="891" customWidth="1"/>
    <col min="11512" max="11512" width="6.1796875" style="891" customWidth="1"/>
    <col min="11513" max="11513" width="8" style="891" customWidth="1"/>
    <col min="11514" max="11516" width="7.54296875" style="891" customWidth="1"/>
    <col min="11517" max="11517" width="7.453125" style="891" customWidth="1"/>
    <col min="11518" max="11518" width="7.26953125" style="891" customWidth="1"/>
    <col min="11519" max="11519" width="7.54296875" style="891" customWidth="1"/>
    <col min="11520" max="11520" width="7.26953125" style="891" customWidth="1"/>
    <col min="11521" max="11521" width="7" style="891" customWidth="1"/>
    <col min="11522" max="11522" width="7.26953125" style="891" customWidth="1"/>
    <col min="11523" max="11523" width="6.453125" style="891" customWidth="1"/>
    <col min="11524" max="11524" width="7.26953125" style="891" customWidth="1"/>
    <col min="11525" max="11525" width="6.54296875" style="891" customWidth="1"/>
    <col min="11526" max="11526" width="7.54296875" style="891" customWidth="1"/>
    <col min="11527" max="11527" width="7.453125" style="891" customWidth="1"/>
    <col min="11528" max="11528" width="8.1796875" style="891" customWidth="1"/>
    <col min="11529" max="11549" width="11.54296875" style="891" customWidth="1"/>
    <col min="11550" max="11738" width="9.1796875" style="891" customWidth="1"/>
    <col min="11739" max="11739" width="7.7265625" style="891" customWidth="1"/>
    <col min="11740" max="11740" width="36.54296875" style="891" bestFit="1" customWidth="1"/>
    <col min="11741" max="11741" width="19.81640625" style="891" customWidth="1"/>
    <col min="11742" max="11742" width="18.26953125" style="891" customWidth="1"/>
    <col min="11743" max="11743" width="8.81640625" style="891" bestFit="1" customWidth="1"/>
    <col min="11744" max="11745" width="10.1796875" style="891" bestFit="1" customWidth="1"/>
    <col min="11746" max="11746" width="8.81640625" style="891" bestFit="1" customWidth="1"/>
    <col min="11747" max="11748" width="10.1796875" style="891" bestFit="1" customWidth="1"/>
    <col min="11749" max="11749" width="8.81640625" style="891" bestFit="1" customWidth="1"/>
    <col min="11750" max="11750" width="10.1796875" style="891" bestFit="1" customWidth="1"/>
    <col min="11751" max="11753" width="8.81640625" style="891" bestFit="1" customWidth="1"/>
    <col min="11754" max="11754" width="9" style="891" customWidth="1"/>
    <col min="11755" max="11755" width="12.81640625" style="891"/>
    <col min="11756" max="11756" width="5.1796875" style="891" bestFit="1" customWidth="1"/>
    <col min="11757" max="11757" width="47.54296875" style="891" bestFit="1" customWidth="1"/>
    <col min="11758" max="11758" width="12.7265625" style="891" customWidth="1"/>
    <col min="11759" max="11759" width="22.26953125" style="891" customWidth="1"/>
    <col min="11760" max="11760" width="22.453125" style="891" customWidth="1"/>
    <col min="11761" max="11761" width="11.7265625" style="891" customWidth="1"/>
    <col min="11762" max="11762" width="16.453125" style="891" customWidth="1"/>
    <col min="11763" max="11763" width="19.54296875" style="891" customWidth="1"/>
    <col min="11764" max="11764" width="11.54296875" style="891" bestFit="1" customWidth="1"/>
    <col min="11765" max="11765" width="6.26953125" style="891" customWidth="1"/>
    <col min="11766" max="11766" width="6.81640625" style="891" customWidth="1"/>
    <col min="11767" max="11767" width="7" style="891" customWidth="1"/>
    <col min="11768" max="11768" width="6.1796875" style="891" customWidth="1"/>
    <col min="11769" max="11769" width="8" style="891" customWidth="1"/>
    <col min="11770" max="11772" width="7.54296875" style="891" customWidth="1"/>
    <col min="11773" max="11773" width="7.453125" style="891" customWidth="1"/>
    <col min="11774" max="11774" width="7.26953125" style="891" customWidth="1"/>
    <col min="11775" max="11775" width="7.54296875" style="891" customWidth="1"/>
    <col min="11776" max="11776" width="7.26953125" style="891" customWidth="1"/>
    <col min="11777" max="11777" width="7" style="891" customWidth="1"/>
    <col min="11778" max="11778" width="7.26953125" style="891" customWidth="1"/>
    <col min="11779" max="11779" width="6.453125" style="891" customWidth="1"/>
    <col min="11780" max="11780" width="7.26953125" style="891" customWidth="1"/>
    <col min="11781" max="11781" width="6.54296875" style="891" customWidth="1"/>
    <col min="11782" max="11782" width="7.54296875" style="891" customWidth="1"/>
    <col min="11783" max="11783" width="7.453125" style="891" customWidth="1"/>
    <col min="11784" max="11784" width="8.1796875" style="891" customWidth="1"/>
    <col min="11785" max="11805" width="11.54296875" style="891" customWidth="1"/>
    <col min="11806" max="11994" width="9.1796875" style="891" customWidth="1"/>
    <col min="11995" max="11995" width="7.7265625" style="891" customWidth="1"/>
    <col min="11996" max="11996" width="36.54296875" style="891" bestFit="1" customWidth="1"/>
    <col min="11997" max="11997" width="19.81640625" style="891" customWidth="1"/>
    <col min="11998" max="11998" width="18.26953125" style="891" customWidth="1"/>
    <col min="11999" max="11999" width="8.81640625" style="891" bestFit="1" customWidth="1"/>
    <col min="12000" max="12001" width="10.1796875" style="891" bestFit="1" customWidth="1"/>
    <col min="12002" max="12002" width="8.81640625" style="891" bestFit="1" customWidth="1"/>
    <col min="12003" max="12004" width="10.1796875" style="891" bestFit="1" customWidth="1"/>
    <col min="12005" max="12005" width="8.81640625" style="891" bestFit="1" customWidth="1"/>
    <col min="12006" max="12006" width="10.1796875" style="891" bestFit="1" customWidth="1"/>
    <col min="12007" max="12009" width="8.81640625" style="891" bestFit="1" customWidth="1"/>
    <col min="12010" max="12010" width="9" style="891" customWidth="1"/>
    <col min="12011" max="12011" width="12.81640625" style="891"/>
    <col min="12012" max="12012" width="5.1796875" style="891" bestFit="1" customWidth="1"/>
    <col min="12013" max="12013" width="47.54296875" style="891" bestFit="1" customWidth="1"/>
    <col min="12014" max="12014" width="12.7265625" style="891" customWidth="1"/>
    <col min="12015" max="12015" width="22.26953125" style="891" customWidth="1"/>
    <col min="12016" max="12016" width="22.453125" style="891" customWidth="1"/>
    <col min="12017" max="12017" width="11.7265625" style="891" customWidth="1"/>
    <col min="12018" max="12018" width="16.453125" style="891" customWidth="1"/>
    <col min="12019" max="12019" width="19.54296875" style="891" customWidth="1"/>
    <col min="12020" max="12020" width="11.54296875" style="891" bestFit="1" customWidth="1"/>
    <col min="12021" max="12021" width="6.26953125" style="891" customWidth="1"/>
    <col min="12022" max="12022" width="6.81640625" style="891" customWidth="1"/>
    <col min="12023" max="12023" width="7" style="891" customWidth="1"/>
    <col min="12024" max="12024" width="6.1796875" style="891" customWidth="1"/>
    <col min="12025" max="12025" width="8" style="891" customWidth="1"/>
    <col min="12026" max="12028" width="7.54296875" style="891" customWidth="1"/>
    <col min="12029" max="12029" width="7.453125" style="891" customWidth="1"/>
    <col min="12030" max="12030" width="7.26953125" style="891" customWidth="1"/>
    <col min="12031" max="12031" width="7.54296875" style="891" customWidth="1"/>
    <col min="12032" max="12032" width="7.26953125" style="891" customWidth="1"/>
    <col min="12033" max="12033" width="7" style="891" customWidth="1"/>
    <col min="12034" max="12034" width="7.26953125" style="891" customWidth="1"/>
    <col min="12035" max="12035" width="6.453125" style="891" customWidth="1"/>
    <col min="12036" max="12036" width="7.26953125" style="891" customWidth="1"/>
    <col min="12037" max="12037" width="6.54296875" style="891" customWidth="1"/>
    <col min="12038" max="12038" width="7.54296875" style="891" customWidth="1"/>
    <col min="12039" max="12039" width="7.453125" style="891" customWidth="1"/>
    <col min="12040" max="12040" width="8.1796875" style="891" customWidth="1"/>
    <col min="12041" max="12061" width="11.54296875" style="891" customWidth="1"/>
    <col min="12062" max="12250" width="9.1796875" style="891" customWidth="1"/>
    <col min="12251" max="12251" width="7.7265625" style="891" customWidth="1"/>
    <col min="12252" max="12252" width="36.54296875" style="891" bestFit="1" customWidth="1"/>
    <col min="12253" max="12253" width="19.81640625" style="891" customWidth="1"/>
    <col min="12254" max="12254" width="18.26953125" style="891" customWidth="1"/>
    <col min="12255" max="12255" width="8.81640625" style="891" bestFit="1" customWidth="1"/>
    <col min="12256" max="12257" width="10.1796875" style="891" bestFit="1" customWidth="1"/>
    <col min="12258" max="12258" width="8.81640625" style="891" bestFit="1" customWidth="1"/>
    <col min="12259" max="12260" width="10.1796875" style="891" bestFit="1" customWidth="1"/>
    <col min="12261" max="12261" width="8.81640625" style="891" bestFit="1" customWidth="1"/>
    <col min="12262" max="12262" width="10.1796875" style="891" bestFit="1" customWidth="1"/>
    <col min="12263" max="12265" width="8.81640625" style="891" bestFit="1" customWidth="1"/>
    <col min="12266" max="12266" width="9" style="891" customWidth="1"/>
    <col min="12267" max="12267" width="12.81640625" style="891"/>
    <col min="12268" max="12268" width="5.1796875" style="891" bestFit="1" customWidth="1"/>
    <col min="12269" max="12269" width="47.54296875" style="891" bestFit="1" customWidth="1"/>
    <col min="12270" max="12270" width="12.7265625" style="891" customWidth="1"/>
    <col min="12271" max="12271" width="22.26953125" style="891" customWidth="1"/>
    <col min="12272" max="12272" width="22.453125" style="891" customWidth="1"/>
    <col min="12273" max="12273" width="11.7265625" style="891" customWidth="1"/>
    <col min="12274" max="12274" width="16.453125" style="891" customWidth="1"/>
    <col min="12275" max="12275" width="19.54296875" style="891" customWidth="1"/>
    <col min="12276" max="12276" width="11.54296875" style="891" bestFit="1" customWidth="1"/>
    <col min="12277" max="12277" width="6.26953125" style="891" customWidth="1"/>
    <col min="12278" max="12278" width="6.81640625" style="891" customWidth="1"/>
    <col min="12279" max="12279" width="7" style="891" customWidth="1"/>
    <col min="12280" max="12280" width="6.1796875" style="891" customWidth="1"/>
    <col min="12281" max="12281" width="8" style="891" customWidth="1"/>
    <col min="12282" max="12284" width="7.54296875" style="891" customWidth="1"/>
    <col min="12285" max="12285" width="7.453125" style="891" customWidth="1"/>
    <col min="12286" max="12286" width="7.26953125" style="891" customWidth="1"/>
    <col min="12287" max="12287" width="7.54296875" style="891" customWidth="1"/>
    <col min="12288" max="12288" width="7.26953125" style="891" customWidth="1"/>
    <col min="12289" max="12289" width="7" style="891" customWidth="1"/>
    <col min="12290" max="12290" width="7.26953125" style="891" customWidth="1"/>
    <col min="12291" max="12291" width="6.453125" style="891" customWidth="1"/>
    <col min="12292" max="12292" width="7.26953125" style="891" customWidth="1"/>
    <col min="12293" max="12293" width="6.54296875" style="891" customWidth="1"/>
    <col min="12294" max="12294" width="7.54296875" style="891" customWidth="1"/>
    <col min="12295" max="12295" width="7.453125" style="891" customWidth="1"/>
    <col min="12296" max="12296" width="8.1796875" style="891" customWidth="1"/>
    <col min="12297" max="12317" width="11.54296875" style="891" customWidth="1"/>
    <col min="12318" max="12506" width="9.1796875" style="891" customWidth="1"/>
    <col min="12507" max="12507" width="7.7265625" style="891" customWidth="1"/>
    <col min="12508" max="12508" width="36.54296875" style="891" bestFit="1" customWidth="1"/>
    <col min="12509" max="12509" width="19.81640625" style="891" customWidth="1"/>
    <col min="12510" max="12510" width="18.26953125" style="891" customWidth="1"/>
    <col min="12511" max="12511" width="8.81640625" style="891" bestFit="1" customWidth="1"/>
    <col min="12512" max="12513" width="10.1796875" style="891" bestFit="1" customWidth="1"/>
    <col min="12514" max="12514" width="8.81640625" style="891" bestFit="1" customWidth="1"/>
    <col min="12515" max="12516" width="10.1796875" style="891" bestFit="1" customWidth="1"/>
    <col min="12517" max="12517" width="8.81640625" style="891" bestFit="1" customWidth="1"/>
    <col min="12518" max="12518" width="10.1796875" style="891" bestFit="1" customWidth="1"/>
    <col min="12519" max="12521" width="8.81640625" style="891" bestFit="1" customWidth="1"/>
    <col min="12522" max="12522" width="9" style="891" customWidth="1"/>
    <col min="12523" max="12523" width="12.81640625" style="891"/>
    <col min="12524" max="12524" width="5.1796875" style="891" bestFit="1" customWidth="1"/>
    <col min="12525" max="12525" width="47.54296875" style="891" bestFit="1" customWidth="1"/>
    <col min="12526" max="12526" width="12.7265625" style="891" customWidth="1"/>
    <col min="12527" max="12527" width="22.26953125" style="891" customWidth="1"/>
    <col min="12528" max="12528" width="22.453125" style="891" customWidth="1"/>
    <col min="12529" max="12529" width="11.7265625" style="891" customWidth="1"/>
    <col min="12530" max="12530" width="16.453125" style="891" customWidth="1"/>
    <col min="12531" max="12531" width="19.54296875" style="891" customWidth="1"/>
    <col min="12532" max="12532" width="11.54296875" style="891" bestFit="1" customWidth="1"/>
    <col min="12533" max="12533" width="6.26953125" style="891" customWidth="1"/>
    <col min="12534" max="12534" width="6.81640625" style="891" customWidth="1"/>
    <col min="12535" max="12535" width="7" style="891" customWidth="1"/>
    <col min="12536" max="12536" width="6.1796875" style="891" customWidth="1"/>
    <col min="12537" max="12537" width="8" style="891" customWidth="1"/>
    <col min="12538" max="12540" width="7.54296875" style="891" customWidth="1"/>
    <col min="12541" max="12541" width="7.453125" style="891" customWidth="1"/>
    <col min="12542" max="12542" width="7.26953125" style="891" customWidth="1"/>
    <col min="12543" max="12543" width="7.54296875" style="891" customWidth="1"/>
    <col min="12544" max="12544" width="7.26953125" style="891" customWidth="1"/>
    <col min="12545" max="12545" width="7" style="891" customWidth="1"/>
    <col min="12546" max="12546" width="7.26953125" style="891" customWidth="1"/>
    <col min="12547" max="12547" width="6.453125" style="891" customWidth="1"/>
    <col min="12548" max="12548" width="7.26953125" style="891" customWidth="1"/>
    <col min="12549" max="12549" width="6.54296875" style="891" customWidth="1"/>
    <col min="12550" max="12550" width="7.54296875" style="891" customWidth="1"/>
    <col min="12551" max="12551" width="7.453125" style="891" customWidth="1"/>
    <col min="12552" max="12552" width="8.1796875" style="891" customWidth="1"/>
    <col min="12553" max="12573" width="11.54296875" style="891" customWidth="1"/>
    <col min="12574" max="12762" width="9.1796875" style="891" customWidth="1"/>
    <col min="12763" max="12763" width="7.7265625" style="891" customWidth="1"/>
    <col min="12764" max="12764" width="36.54296875" style="891" bestFit="1" customWidth="1"/>
    <col min="12765" max="12765" width="19.81640625" style="891" customWidth="1"/>
    <col min="12766" max="12766" width="18.26953125" style="891" customWidth="1"/>
    <col min="12767" max="12767" width="8.81640625" style="891" bestFit="1" customWidth="1"/>
    <col min="12768" max="12769" width="10.1796875" style="891" bestFit="1" customWidth="1"/>
    <col min="12770" max="12770" width="8.81640625" style="891" bestFit="1" customWidth="1"/>
    <col min="12771" max="12772" width="10.1796875" style="891" bestFit="1" customWidth="1"/>
    <col min="12773" max="12773" width="8.81640625" style="891" bestFit="1" customWidth="1"/>
    <col min="12774" max="12774" width="10.1796875" style="891" bestFit="1" customWidth="1"/>
    <col min="12775" max="12777" width="8.81640625" style="891" bestFit="1" customWidth="1"/>
    <col min="12778" max="12778" width="9" style="891" customWidth="1"/>
    <col min="12779" max="12779" width="12.81640625" style="891"/>
    <col min="12780" max="12780" width="5.1796875" style="891" bestFit="1" customWidth="1"/>
    <col min="12781" max="12781" width="47.54296875" style="891" bestFit="1" customWidth="1"/>
    <col min="12782" max="12782" width="12.7265625" style="891" customWidth="1"/>
    <col min="12783" max="12783" width="22.26953125" style="891" customWidth="1"/>
    <col min="12784" max="12784" width="22.453125" style="891" customWidth="1"/>
    <col min="12785" max="12785" width="11.7265625" style="891" customWidth="1"/>
    <col min="12786" max="12786" width="16.453125" style="891" customWidth="1"/>
    <col min="12787" max="12787" width="19.54296875" style="891" customWidth="1"/>
    <col min="12788" max="12788" width="11.54296875" style="891" bestFit="1" customWidth="1"/>
    <col min="12789" max="12789" width="6.26953125" style="891" customWidth="1"/>
    <col min="12790" max="12790" width="6.81640625" style="891" customWidth="1"/>
    <col min="12791" max="12791" width="7" style="891" customWidth="1"/>
    <col min="12792" max="12792" width="6.1796875" style="891" customWidth="1"/>
    <col min="12793" max="12793" width="8" style="891" customWidth="1"/>
    <col min="12794" max="12796" width="7.54296875" style="891" customWidth="1"/>
    <col min="12797" max="12797" width="7.453125" style="891" customWidth="1"/>
    <col min="12798" max="12798" width="7.26953125" style="891" customWidth="1"/>
    <col min="12799" max="12799" width="7.54296875" style="891" customWidth="1"/>
    <col min="12800" max="12800" width="7.26953125" style="891" customWidth="1"/>
    <col min="12801" max="12801" width="7" style="891" customWidth="1"/>
    <col min="12802" max="12802" width="7.26953125" style="891" customWidth="1"/>
    <col min="12803" max="12803" width="6.453125" style="891" customWidth="1"/>
    <col min="12804" max="12804" width="7.26953125" style="891" customWidth="1"/>
    <col min="12805" max="12805" width="6.54296875" style="891" customWidth="1"/>
    <col min="12806" max="12806" width="7.54296875" style="891" customWidth="1"/>
    <col min="12807" max="12807" width="7.453125" style="891" customWidth="1"/>
    <col min="12808" max="12808" width="8.1796875" style="891" customWidth="1"/>
    <col min="12809" max="12829" width="11.54296875" style="891" customWidth="1"/>
    <col min="12830" max="13018" width="9.1796875" style="891" customWidth="1"/>
    <col min="13019" max="13019" width="7.7265625" style="891" customWidth="1"/>
    <col min="13020" max="13020" width="36.54296875" style="891" bestFit="1" customWidth="1"/>
    <col min="13021" max="13021" width="19.81640625" style="891" customWidth="1"/>
    <col min="13022" max="13022" width="18.26953125" style="891" customWidth="1"/>
    <col min="13023" max="13023" width="8.81640625" style="891" bestFit="1" customWidth="1"/>
    <col min="13024" max="13025" width="10.1796875" style="891" bestFit="1" customWidth="1"/>
    <col min="13026" max="13026" width="8.81640625" style="891" bestFit="1" customWidth="1"/>
    <col min="13027" max="13028" width="10.1796875" style="891" bestFit="1" customWidth="1"/>
    <col min="13029" max="13029" width="8.81640625" style="891" bestFit="1" customWidth="1"/>
    <col min="13030" max="13030" width="10.1796875" style="891" bestFit="1" customWidth="1"/>
    <col min="13031" max="13033" width="8.81640625" style="891" bestFit="1" customWidth="1"/>
    <col min="13034" max="13034" width="9" style="891" customWidth="1"/>
    <col min="13035" max="13035" width="12.81640625" style="891"/>
    <col min="13036" max="13036" width="5.1796875" style="891" bestFit="1" customWidth="1"/>
    <col min="13037" max="13037" width="47.54296875" style="891" bestFit="1" customWidth="1"/>
    <col min="13038" max="13038" width="12.7265625" style="891" customWidth="1"/>
    <col min="13039" max="13039" width="22.26953125" style="891" customWidth="1"/>
    <col min="13040" max="13040" width="22.453125" style="891" customWidth="1"/>
    <col min="13041" max="13041" width="11.7265625" style="891" customWidth="1"/>
    <col min="13042" max="13042" width="16.453125" style="891" customWidth="1"/>
    <col min="13043" max="13043" width="19.54296875" style="891" customWidth="1"/>
    <col min="13044" max="13044" width="11.54296875" style="891" bestFit="1" customWidth="1"/>
    <col min="13045" max="13045" width="6.26953125" style="891" customWidth="1"/>
    <col min="13046" max="13046" width="6.81640625" style="891" customWidth="1"/>
    <col min="13047" max="13047" width="7" style="891" customWidth="1"/>
    <col min="13048" max="13048" width="6.1796875" style="891" customWidth="1"/>
    <col min="13049" max="13049" width="8" style="891" customWidth="1"/>
    <col min="13050" max="13052" width="7.54296875" style="891" customWidth="1"/>
    <col min="13053" max="13053" width="7.453125" style="891" customWidth="1"/>
    <col min="13054" max="13054" width="7.26953125" style="891" customWidth="1"/>
    <col min="13055" max="13055" width="7.54296875" style="891" customWidth="1"/>
    <col min="13056" max="13056" width="7.26953125" style="891" customWidth="1"/>
    <col min="13057" max="13057" width="7" style="891" customWidth="1"/>
    <col min="13058" max="13058" width="7.26953125" style="891" customWidth="1"/>
    <col min="13059" max="13059" width="6.453125" style="891" customWidth="1"/>
    <col min="13060" max="13060" width="7.26953125" style="891" customWidth="1"/>
    <col min="13061" max="13061" width="6.54296875" style="891" customWidth="1"/>
    <col min="13062" max="13062" width="7.54296875" style="891" customWidth="1"/>
    <col min="13063" max="13063" width="7.453125" style="891" customWidth="1"/>
    <col min="13064" max="13064" width="8.1796875" style="891" customWidth="1"/>
    <col min="13065" max="13085" width="11.54296875" style="891" customWidth="1"/>
    <col min="13086" max="13274" width="9.1796875" style="891" customWidth="1"/>
    <col min="13275" max="13275" width="7.7265625" style="891" customWidth="1"/>
    <col min="13276" max="13276" width="36.54296875" style="891" bestFit="1" customWidth="1"/>
    <col min="13277" max="13277" width="19.81640625" style="891" customWidth="1"/>
    <col min="13278" max="13278" width="18.26953125" style="891" customWidth="1"/>
    <col min="13279" max="13279" width="8.81640625" style="891" bestFit="1" customWidth="1"/>
    <col min="13280" max="13281" width="10.1796875" style="891" bestFit="1" customWidth="1"/>
    <col min="13282" max="13282" width="8.81640625" style="891" bestFit="1" customWidth="1"/>
    <col min="13283" max="13284" width="10.1796875" style="891" bestFit="1" customWidth="1"/>
    <col min="13285" max="13285" width="8.81640625" style="891" bestFit="1" customWidth="1"/>
    <col min="13286" max="13286" width="10.1796875" style="891" bestFit="1" customWidth="1"/>
    <col min="13287" max="13289" width="8.81640625" style="891" bestFit="1" customWidth="1"/>
    <col min="13290" max="13290" width="9" style="891" customWidth="1"/>
    <col min="13291" max="13291" width="12.81640625" style="891"/>
    <col min="13292" max="13292" width="5.1796875" style="891" bestFit="1" customWidth="1"/>
    <col min="13293" max="13293" width="47.54296875" style="891" bestFit="1" customWidth="1"/>
    <col min="13294" max="13294" width="12.7265625" style="891" customWidth="1"/>
    <col min="13295" max="13295" width="22.26953125" style="891" customWidth="1"/>
    <col min="13296" max="13296" width="22.453125" style="891" customWidth="1"/>
    <col min="13297" max="13297" width="11.7265625" style="891" customWidth="1"/>
    <col min="13298" max="13298" width="16.453125" style="891" customWidth="1"/>
    <col min="13299" max="13299" width="19.54296875" style="891" customWidth="1"/>
    <col min="13300" max="13300" width="11.54296875" style="891" bestFit="1" customWidth="1"/>
    <col min="13301" max="13301" width="6.26953125" style="891" customWidth="1"/>
    <col min="13302" max="13302" width="6.81640625" style="891" customWidth="1"/>
    <col min="13303" max="13303" width="7" style="891" customWidth="1"/>
    <col min="13304" max="13304" width="6.1796875" style="891" customWidth="1"/>
    <col min="13305" max="13305" width="8" style="891" customWidth="1"/>
    <col min="13306" max="13308" width="7.54296875" style="891" customWidth="1"/>
    <col min="13309" max="13309" width="7.453125" style="891" customWidth="1"/>
    <col min="13310" max="13310" width="7.26953125" style="891" customWidth="1"/>
    <col min="13311" max="13311" width="7.54296875" style="891" customWidth="1"/>
    <col min="13312" max="13312" width="7.26953125" style="891" customWidth="1"/>
    <col min="13313" max="13313" width="7" style="891" customWidth="1"/>
    <col min="13314" max="13314" width="7.26953125" style="891" customWidth="1"/>
    <col min="13315" max="13315" width="6.453125" style="891" customWidth="1"/>
    <col min="13316" max="13316" width="7.26953125" style="891" customWidth="1"/>
    <col min="13317" max="13317" width="6.54296875" style="891" customWidth="1"/>
    <col min="13318" max="13318" width="7.54296875" style="891" customWidth="1"/>
    <col min="13319" max="13319" width="7.453125" style="891" customWidth="1"/>
    <col min="13320" max="13320" width="8.1796875" style="891" customWidth="1"/>
    <col min="13321" max="13341" width="11.54296875" style="891" customWidth="1"/>
    <col min="13342" max="13530" width="9.1796875" style="891" customWidth="1"/>
    <col min="13531" max="13531" width="7.7265625" style="891" customWidth="1"/>
    <col min="13532" max="13532" width="36.54296875" style="891" bestFit="1" customWidth="1"/>
    <col min="13533" max="13533" width="19.81640625" style="891" customWidth="1"/>
    <col min="13534" max="13534" width="18.26953125" style="891" customWidth="1"/>
    <col min="13535" max="13535" width="8.81640625" style="891" bestFit="1" customWidth="1"/>
    <col min="13536" max="13537" width="10.1796875" style="891" bestFit="1" customWidth="1"/>
    <col min="13538" max="13538" width="8.81640625" style="891" bestFit="1" customWidth="1"/>
    <col min="13539" max="13540" width="10.1796875" style="891" bestFit="1" customWidth="1"/>
    <col min="13541" max="13541" width="8.81640625" style="891" bestFit="1" customWidth="1"/>
    <col min="13542" max="13542" width="10.1796875" style="891" bestFit="1" customWidth="1"/>
    <col min="13543" max="13545" width="8.81640625" style="891" bestFit="1" customWidth="1"/>
    <col min="13546" max="13546" width="9" style="891" customWidth="1"/>
    <col min="13547" max="13547" width="12.81640625" style="891"/>
    <col min="13548" max="13548" width="5.1796875" style="891" bestFit="1" customWidth="1"/>
    <col min="13549" max="13549" width="47.54296875" style="891" bestFit="1" customWidth="1"/>
    <col min="13550" max="13550" width="12.7265625" style="891" customWidth="1"/>
    <col min="13551" max="13551" width="22.26953125" style="891" customWidth="1"/>
    <col min="13552" max="13552" width="22.453125" style="891" customWidth="1"/>
    <col min="13553" max="13553" width="11.7265625" style="891" customWidth="1"/>
    <col min="13554" max="13554" width="16.453125" style="891" customWidth="1"/>
    <col min="13555" max="13555" width="19.54296875" style="891" customWidth="1"/>
    <col min="13556" max="13556" width="11.54296875" style="891" bestFit="1" customWidth="1"/>
    <col min="13557" max="13557" width="6.26953125" style="891" customWidth="1"/>
    <col min="13558" max="13558" width="6.81640625" style="891" customWidth="1"/>
    <col min="13559" max="13559" width="7" style="891" customWidth="1"/>
    <col min="13560" max="13560" width="6.1796875" style="891" customWidth="1"/>
    <col min="13561" max="13561" width="8" style="891" customWidth="1"/>
    <col min="13562" max="13564" width="7.54296875" style="891" customWidth="1"/>
    <col min="13565" max="13565" width="7.453125" style="891" customWidth="1"/>
    <col min="13566" max="13566" width="7.26953125" style="891" customWidth="1"/>
    <col min="13567" max="13567" width="7.54296875" style="891" customWidth="1"/>
    <col min="13568" max="13568" width="7.26953125" style="891" customWidth="1"/>
    <col min="13569" max="13569" width="7" style="891" customWidth="1"/>
    <col min="13570" max="13570" width="7.26953125" style="891" customWidth="1"/>
    <col min="13571" max="13571" width="6.453125" style="891" customWidth="1"/>
    <col min="13572" max="13572" width="7.26953125" style="891" customWidth="1"/>
    <col min="13573" max="13573" width="6.54296875" style="891" customWidth="1"/>
    <col min="13574" max="13574" width="7.54296875" style="891" customWidth="1"/>
    <col min="13575" max="13575" width="7.453125" style="891" customWidth="1"/>
    <col min="13576" max="13576" width="8.1796875" style="891" customWidth="1"/>
    <col min="13577" max="13597" width="11.54296875" style="891" customWidth="1"/>
    <col min="13598" max="13786" width="9.1796875" style="891" customWidth="1"/>
    <col min="13787" max="13787" width="7.7265625" style="891" customWidth="1"/>
    <col min="13788" max="13788" width="36.54296875" style="891" bestFit="1" customWidth="1"/>
    <col min="13789" max="13789" width="19.81640625" style="891" customWidth="1"/>
    <col min="13790" max="13790" width="18.26953125" style="891" customWidth="1"/>
    <col min="13791" max="13791" width="8.81640625" style="891" bestFit="1" customWidth="1"/>
    <col min="13792" max="13793" width="10.1796875" style="891" bestFit="1" customWidth="1"/>
    <col min="13794" max="13794" width="8.81640625" style="891" bestFit="1" customWidth="1"/>
    <col min="13795" max="13796" width="10.1796875" style="891" bestFit="1" customWidth="1"/>
    <col min="13797" max="13797" width="8.81640625" style="891" bestFit="1" customWidth="1"/>
    <col min="13798" max="13798" width="10.1796875" style="891" bestFit="1" customWidth="1"/>
    <col min="13799" max="13801" width="8.81640625" style="891" bestFit="1" customWidth="1"/>
    <col min="13802" max="13802" width="9" style="891" customWidth="1"/>
    <col min="13803" max="13803" width="12.81640625" style="891"/>
    <col min="13804" max="13804" width="5.1796875" style="891" bestFit="1" customWidth="1"/>
    <col min="13805" max="13805" width="47.54296875" style="891" bestFit="1" customWidth="1"/>
    <col min="13806" max="13806" width="12.7265625" style="891" customWidth="1"/>
    <col min="13807" max="13807" width="22.26953125" style="891" customWidth="1"/>
    <col min="13808" max="13808" width="22.453125" style="891" customWidth="1"/>
    <col min="13809" max="13809" width="11.7265625" style="891" customWidth="1"/>
    <col min="13810" max="13810" width="16.453125" style="891" customWidth="1"/>
    <col min="13811" max="13811" width="19.54296875" style="891" customWidth="1"/>
    <col min="13812" max="13812" width="11.54296875" style="891" bestFit="1" customWidth="1"/>
    <col min="13813" max="13813" width="6.26953125" style="891" customWidth="1"/>
    <col min="13814" max="13814" width="6.81640625" style="891" customWidth="1"/>
    <col min="13815" max="13815" width="7" style="891" customWidth="1"/>
    <col min="13816" max="13816" width="6.1796875" style="891" customWidth="1"/>
    <col min="13817" max="13817" width="8" style="891" customWidth="1"/>
    <col min="13818" max="13820" width="7.54296875" style="891" customWidth="1"/>
    <col min="13821" max="13821" width="7.453125" style="891" customWidth="1"/>
    <col min="13822" max="13822" width="7.26953125" style="891" customWidth="1"/>
    <col min="13823" max="13823" width="7.54296875" style="891" customWidth="1"/>
    <col min="13824" max="13824" width="7.26953125" style="891" customWidth="1"/>
    <col min="13825" max="13825" width="7" style="891" customWidth="1"/>
    <col min="13826" max="13826" width="7.26953125" style="891" customWidth="1"/>
    <col min="13827" max="13827" width="6.453125" style="891" customWidth="1"/>
    <col min="13828" max="13828" width="7.26953125" style="891" customWidth="1"/>
    <col min="13829" max="13829" width="6.54296875" style="891" customWidth="1"/>
    <col min="13830" max="13830" width="7.54296875" style="891" customWidth="1"/>
    <col min="13831" max="13831" width="7.453125" style="891" customWidth="1"/>
    <col min="13832" max="13832" width="8.1796875" style="891" customWidth="1"/>
    <col min="13833" max="13853" width="11.54296875" style="891" customWidth="1"/>
    <col min="13854" max="14042" width="9.1796875" style="891" customWidth="1"/>
    <col min="14043" max="14043" width="7.7265625" style="891" customWidth="1"/>
    <col min="14044" max="14044" width="36.54296875" style="891" bestFit="1" customWidth="1"/>
    <col min="14045" max="14045" width="19.81640625" style="891" customWidth="1"/>
    <col min="14046" max="14046" width="18.26953125" style="891" customWidth="1"/>
    <col min="14047" max="14047" width="8.81640625" style="891" bestFit="1" customWidth="1"/>
    <col min="14048" max="14049" width="10.1796875" style="891" bestFit="1" customWidth="1"/>
    <col min="14050" max="14050" width="8.81640625" style="891" bestFit="1" customWidth="1"/>
    <col min="14051" max="14052" width="10.1796875" style="891" bestFit="1" customWidth="1"/>
    <col min="14053" max="14053" width="8.81640625" style="891" bestFit="1" customWidth="1"/>
    <col min="14054" max="14054" width="10.1796875" style="891" bestFit="1" customWidth="1"/>
    <col min="14055" max="14057" width="8.81640625" style="891" bestFit="1" customWidth="1"/>
    <col min="14058" max="14058" width="9" style="891" customWidth="1"/>
    <col min="14059" max="14059" width="12.81640625" style="891"/>
    <col min="14060" max="14060" width="5.1796875" style="891" bestFit="1" customWidth="1"/>
    <col min="14061" max="14061" width="47.54296875" style="891" bestFit="1" customWidth="1"/>
    <col min="14062" max="14062" width="12.7265625" style="891" customWidth="1"/>
    <col min="14063" max="14063" width="22.26953125" style="891" customWidth="1"/>
    <col min="14064" max="14064" width="22.453125" style="891" customWidth="1"/>
    <col min="14065" max="14065" width="11.7265625" style="891" customWidth="1"/>
    <col min="14066" max="14066" width="16.453125" style="891" customWidth="1"/>
    <col min="14067" max="14067" width="19.54296875" style="891" customWidth="1"/>
    <col min="14068" max="14068" width="11.54296875" style="891" bestFit="1" customWidth="1"/>
    <col min="14069" max="14069" width="6.26953125" style="891" customWidth="1"/>
    <col min="14070" max="14070" width="6.81640625" style="891" customWidth="1"/>
    <col min="14071" max="14071" width="7" style="891" customWidth="1"/>
    <col min="14072" max="14072" width="6.1796875" style="891" customWidth="1"/>
    <col min="14073" max="14073" width="8" style="891" customWidth="1"/>
    <col min="14074" max="14076" width="7.54296875" style="891" customWidth="1"/>
    <col min="14077" max="14077" width="7.453125" style="891" customWidth="1"/>
    <col min="14078" max="14078" width="7.26953125" style="891" customWidth="1"/>
    <col min="14079" max="14079" width="7.54296875" style="891" customWidth="1"/>
    <col min="14080" max="14080" width="7.26953125" style="891" customWidth="1"/>
    <col min="14081" max="14081" width="7" style="891" customWidth="1"/>
    <col min="14082" max="14082" width="7.26953125" style="891" customWidth="1"/>
    <col min="14083" max="14083" width="6.453125" style="891" customWidth="1"/>
    <col min="14084" max="14084" width="7.26953125" style="891" customWidth="1"/>
    <col min="14085" max="14085" width="6.54296875" style="891" customWidth="1"/>
    <col min="14086" max="14086" width="7.54296875" style="891" customWidth="1"/>
    <col min="14087" max="14087" width="7.453125" style="891" customWidth="1"/>
    <col min="14088" max="14088" width="8.1796875" style="891" customWidth="1"/>
    <col min="14089" max="14109" width="11.54296875" style="891" customWidth="1"/>
    <col min="14110" max="14298" width="9.1796875" style="891" customWidth="1"/>
    <col min="14299" max="14299" width="7.7265625" style="891" customWidth="1"/>
    <col min="14300" max="14300" width="36.54296875" style="891" bestFit="1" customWidth="1"/>
    <col min="14301" max="14301" width="19.81640625" style="891" customWidth="1"/>
    <col min="14302" max="14302" width="18.26953125" style="891" customWidth="1"/>
    <col min="14303" max="14303" width="8.81640625" style="891" bestFit="1" customWidth="1"/>
    <col min="14304" max="14305" width="10.1796875" style="891" bestFit="1" customWidth="1"/>
    <col min="14306" max="14306" width="8.81640625" style="891" bestFit="1" customWidth="1"/>
    <col min="14307" max="14308" width="10.1796875" style="891" bestFit="1" customWidth="1"/>
    <col min="14309" max="14309" width="8.81640625" style="891" bestFit="1" customWidth="1"/>
    <col min="14310" max="14310" width="10.1796875" style="891" bestFit="1" customWidth="1"/>
    <col min="14311" max="14313" width="8.81640625" style="891" bestFit="1" customWidth="1"/>
    <col min="14314" max="14314" width="9" style="891" customWidth="1"/>
    <col min="14315" max="14315" width="12.81640625" style="891"/>
    <col min="14316" max="14316" width="5.1796875" style="891" bestFit="1" customWidth="1"/>
    <col min="14317" max="14317" width="47.54296875" style="891" bestFit="1" customWidth="1"/>
    <col min="14318" max="14318" width="12.7265625" style="891" customWidth="1"/>
    <col min="14319" max="14319" width="22.26953125" style="891" customWidth="1"/>
    <col min="14320" max="14320" width="22.453125" style="891" customWidth="1"/>
    <col min="14321" max="14321" width="11.7265625" style="891" customWidth="1"/>
    <col min="14322" max="14322" width="16.453125" style="891" customWidth="1"/>
    <col min="14323" max="14323" width="19.54296875" style="891" customWidth="1"/>
    <col min="14324" max="14324" width="11.54296875" style="891" bestFit="1" customWidth="1"/>
    <col min="14325" max="14325" width="6.26953125" style="891" customWidth="1"/>
    <col min="14326" max="14326" width="6.81640625" style="891" customWidth="1"/>
    <col min="14327" max="14327" width="7" style="891" customWidth="1"/>
    <col min="14328" max="14328" width="6.1796875" style="891" customWidth="1"/>
    <col min="14329" max="14329" width="8" style="891" customWidth="1"/>
    <col min="14330" max="14332" width="7.54296875" style="891" customWidth="1"/>
    <col min="14333" max="14333" width="7.453125" style="891" customWidth="1"/>
    <col min="14334" max="14334" width="7.26953125" style="891" customWidth="1"/>
    <col min="14335" max="14335" width="7.54296875" style="891" customWidth="1"/>
    <col min="14336" max="14336" width="7.26953125" style="891" customWidth="1"/>
    <col min="14337" max="14337" width="7" style="891" customWidth="1"/>
    <col min="14338" max="14338" width="7.26953125" style="891" customWidth="1"/>
    <col min="14339" max="14339" width="6.453125" style="891" customWidth="1"/>
    <col min="14340" max="14340" width="7.26953125" style="891" customWidth="1"/>
    <col min="14341" max="14341" width="6.54296875" style="891" customWidth="1"/>
    <col min="14342" max="14342" width="7.54296875" style="891" customWidth="1"/>
    <col min="14343" max="14343" width="7.453125" style="891" customWidth="1"/>
    <col min="14344" max="14344" width="8.1796875" style="891" customWidth="1"/>
    <col min="14345" max="14365" width="11.54296875" style="891" customWidth="1"/>
    <col min="14366" max="14554" width="9.1796875" style="891" customWidth="1"/>
    <col min="14555" max="14555" width="7.7265625" style="891" customWidth="1"/>
    <col min="14556" max="14556" width="36.54296875" style="891" bestFit="1" customWidth="1"/>
    <col min="14557" max="14557" width="19.81640625" style="891" customWidth="1"/>
    <col min="14558" max="14558" width="18.26953125" style="891" customWidth="1"/>
    <col min="14559" max="14559" width="8.81640625" style="891" bestFit="1" customWidth="1"/>
    <col min="14560" max="14561" width="10.1796875" style="891" bestFit="1" customWidth="1"/>
    <col min="14562" max="14562" width="8.81640625" style="891" bestFit="1" customWidth="1"/>
    <col min="14563" max="14564" width="10.1796875" style="891" bestFit="1" customWidth="1"/>
    <col min="14565" max="14565" width="8.81640625" style="891" bestFit="1" customWidth="1"/>
    <col min="14566" max="14566" width="10.1796875" style="891" bestFit="1" customWidth="1"/>
    <col min="14567" max="14569" width="8.81640625" style="891" bestFit="1" customWidth="1"/>
    <col min="14570" max="14570" width="9" style="891" customWidth="1"/>
    <col min="14571" max="14571" width="12.81640625" style="891"/>
    <col min="14572" max="14572" width="5.1796875" style="891" bestFit="1" customWidth="1"/>
    <col min="14573" max="14573" width="47.54296875" style="891" bestFit="1" customWidth="1"/>
    <col min="14574" max="14574" width="12.7265625" style="891" customWidth="1"/>
    <col min="14575" max="14575" width="22.26953125" style="891" customWidth="1"/>
    <col min="14576" max="14576" width="22.453125" style="891" customWidth="1"/>
    <col min="14577" max="14577" width="11.7265625" style="891" customWidth="1"/>
    <col min="14578" max="14578" width="16.453125" style="891" customWidth="1"/>
    <col min="14579" max="14579" width="19.54296875" style="891" customWidth="1"/>
    <col min="14580" max="14580" width="11.54296875" style="891" bestFit="1" customWidth="1"/>
    <col min="14581" max="14581" width="6.26953125" style="891" customWidth="1"/>
    <col min="14582" max="14582" width="6.81640625" style="891" customWidth="1"/>
    <col min="14583" max="14583" width="7" style="891" customWidth="1"/>
    <col min="14584" max="14584" width="6.1796875" style="891" customWidth="1"/>
    <col min="14585" max="14585" width="8" style="891" customWidth="1"/>
    <col min="14586" max="14588" width="7.54296875" style="891" customWidth="1"/>
    <col min="14589" max="14589" width="7.453125" style="891" customWidth="1"/>
    <col min="14590" max="14590" width="7.26953125" style="891" customWidth="1"/>
    <col min="14591" max="14591" width="7.54296875" style="891" customWidth="1"/>
    <col min="14592" max="14592" width="7.26953125" style="891" customWidth="1"/>
    <col min="14593" max="14593" width="7" style="891" customWidth="1"/>
    <col min="14594" max="14594" width="7.26953125" style="891" customWidth="1"/>
    <col min="14595" max="14595" width="6.453125" style="891" customWidth="1"/>
    <col min="14596" max="14596" width="7.26953125" style="891" customWidth="1"/>
    <col min="14597" max="14597" width="6.54296875" style="891" customWidth="1"/>
    <col min="14598" max="14598" width="7.54296875" style="891" customWidth="1"/>
    <col min="14599" max="14599" width="7.453125" style="891" customWidth="1"/>
    <col min="14600" max="14600" width="8.1796875" style="891" customWidth="1"/>
    <col min="14601" max="14621" width="11.54296875" style="891" customWidth="1"/>
    <col min="14622" max="14810" width="9.1796875" style="891" customWidth="1"/>
    <col min="14811" max="14811" width="7.7265625" style="891" customWidth="1"/>
    <col min="14812" max="14812" width="36.54296875" style="891" bestFit="1" customWidth="1"/>
    <col min="14813" max="14813" width="19.81640625" style="891" customWidth="1"/>
    <col min="14814" max="14814" width="18.26953125" style="891" customWidth="1"/>
    <col min="14815" max="14815" width="8.81640625" style="891" bestFit="1" customWidth="1"/>
    <col min="14816" max="14817" width="10.1796875" style="891" bestFit="1" customWidth="1"/>
    <col min="14818" max="14818" width="8.81640625" style="891" bestFit="1" customWidth="1"/>
    <col min="14819" max="14820" width="10.1796875" style="891" bestFit="1" customWidth="1"/>
    <col min="14821" max="14821" width="8.81640625" style="891" bestFit="1" customWidth="1"/>
    <col min="14822" max="14822" width="10.1796875" style="891" bestFit="1" customWidth="1"/>
    <col min="14823" max="14825" width="8.81640625" style="891" bestFit="1" customWidth="1"/>
    <col min="14826" max="14826" width="9" style="891" customWidth="1"/>
    <col min="14827" max="14827" width="12.81640625" style="891"/>
    <col min="14828" max="14828" width="5.1796875" style="891" bestFit="1" customWidth="1"/>
    <col min="14829" max="14829" width="47.54296875" style="891" bestFit="1" customWidth="1"/>
    <col min="14830" max="14830" width="12.7265625" style="891" customWidth="1"/>
    <col min="14831" max="14831" width="22.26953125" style="891" customWidth="1"/>
    <col min="14832" max="14832" width="22.453125" style="891" customWidth="1"/>
    <col min="14833" max="14833" width="11.7265625" style="891" customWidth="1"/>
    <col min="14834" max="14834" width="16.453125" style="891" customWidth="1"/>
    <col min="14835" max="14835" width="19.54296875" style="891" customWidth="1"/>
    <col min="14836" max="14836" width="11.54296875" style="891" bestFit="1" customWidth="1"/>
    <col min="14837" max="14837" width="6.26953125" style="891" customWidth="1"/>
    <col min="14838" max="14838" width="6.81640625" style="891" customWidth="1"/>
    <col min="14839" max="14839" width="7" style="891" customWidth="1"/>
    <col min="14840" max="14840" width="6.1796875" style="891" customWidth="1"/>
    <col min="14841" max="14841" width="8" style="891" customWidth="1"/>
    <col min="14842" max="14844" width="7.54296875" style="891" customWidth="1"/>
    <col min="14845" max="14845" width="7.453125" style="891" customWidth="1"/>
    <col min="14846" max="14846" width="7.26953125" style="891" customWidth="1"/>
    <col min="14847" max="14847" width="7.54296875" style="891" customWidth="1"/>
    <col min="14848" max="14848" width="7.26953125" style="891" customWidth="1"/>
    <col min="14849" max="14849" width="7" style="891" customWidth="1"/>
    <col min="14850" max="14850" width="7.26953125" style="891" customWidth="1"/>
    <col min="14851" max="14851" width="6.453125" style="891" customWidth="1"/>
    <col min="14852" max="14852" width="7.26953125" style="891" customWidth="1"/>
    <col min="14853" max="14853" width="6.54296875" style="891" customWidth="1"/>
    <col min="14854" max="14854" width="7.54296875" style="891" customWidth="1"/>
    <col min="14855" max="14855" width="7.453125" style="891" customWidth="1"/>
    <col min="14856" max="14856" width="8.1796875" style="891" customWidth="1"/>
    <col min="14857" max="14877" width="11.54296875" style="891" customWidth="1"/>
    <col min="14878" max="15066" width="9.1796875" style="891" customWidth="1"/>
    <col min="15067" max="15067" width="7.7265625" style="891" customWidth="1"/>
    <col min="15068" max="15068" width="36.54296875" style="891" bestFit="1" customWidth="1"/>
    <col min="15069" max="15069" width="19.81640625" style="891" customWidth="1"/>
    <col min="15070" max="15070" width="18.26953125" style="891" customWidth="1"/>
    <col min="15071" max="15071" width="8.81640625" style="891" bestFit="1" customWidth="1"/>
    <col min="15072" max="15073" width="10.1796875" style="891" bestFit="1" customWidth="1"/>
    <col min="15074" max="15074" width="8.81640625" style="891" bestFit="1" customWidth="1"/>
    <col min="15075" max="15076" width="10.1796875" style="891" bestFit="1" customWidth="1"/>
    <col min="15077" max="15077" width="8.81640625" style="891" bestFit="1" customWidth="1"/>
    <col min="15078" max="15078" width="10.1796875" style="891" bestFit="1" customWidth="1"/>
    <col min="15079" max="15081" width="8.81640625" style="891" bestFit="1" customWidth="1"/>
    <col min="15082" max="15082" width="9" style="891" customWidth="1"/>
    <col min="15083" max="15083" width="12.81640625" style="891"/>
    <col min="15084" max="15084" width="5.1796875" style="891" bestFit="1" customWidth="1"/>
    <col min="15085" max="15085" width="47.54296875" style="891" bestFit="1" customWidth="1"/>
    <col min="15086" max="15086" width="12.7265625" style="891" customWidth="1"/>
    <col min="15087" max="15087" width="22.26953125" style="891" customWidth="1"/>
    <col min="15088" max="15088" width="22.453125" style="891" customWidth="1"/>
    <col min="15089" max="15089" width="11.7265625" style="891" customWidth="1"/>
    <col min="15090" max="15090" width="16.453125" style="891" customWidth="1"/>
    <col min="15091" max="15091" width="19.54296875" style="891" customWidth="1"/>
    <col min="15092" max="15092" width="11.54296875" style="891" bestFit="1" customWidth="1"/>
    <col min="15093" max="15093" width="6.26953125" style="891" customWidth="1"/>
    <col min="15094" max="15094" width="6.81640625" style="891" customWidth="1"/>
    <col min="15095" max="15095" width="7" style="891" customWidth="1"/>
    <col min="15096" max="15096" width="6.1796875" style="891" customWidth="1"/>
    <col min="15097" max="15097" width="8" style="891" customWidth="1"/>
    <col min="15098" max="15100" width="7.54296875" style="891" customWidth="1"/>
    <col min="15101" max="15101" width="7.453125" style="891" customWidth="1"/>
    <col min="15102" max="15102" width="7.26953125" style="891" customWidth="1"/>
    <col min="15103" max="15103" width="7.54296875" style="891" customWidth="1"/>
    <col min="15104" max="15104" width="7.26953125" style="891" customWidth="1"/>
    <col min="15105" max="15105" width="7" style="891" customWidth="1"/>
    <col min="15106" max="15106" width="7.26953125" style="891" customWidth="1"/>
    <col min="15107" max="15107" width="6.453125" style="891" customWidth="1"/>
    <col min="15108" max="15108" width="7.26953125" style="891" customWidth="1"/>
    <col min="15109" max="15109" width="6.54296875" style="891" customWidth="1"/>
    <col min="15110" max="15110" width="7.54296875" style="891" customWidth="1"/>
    <col min="15111" max="15111" width="7.453125" style="891" customWidth="1"/>
    <col min="15112" max="15112" width="8.1796875" style="891" customWidth="1"/>
    <col min="15113" max="15133" width="11.54296875" style="891" customWidth="1"/>
    <col min="15134" max="15322" width="9.1796875" style="891" customWidth="1"/>
    <col min="15323" max="15323" width="7.7265625" style="891" customWidth="1"/>
    <col min="15324" max="15324" width="36.54296875" style="891" bestFit="1" customWidth="1"/>
    <col min="15325" max="15325" width="19.81640625" style="891" customWidth="1"/>
    <col min="15326" max="15326" width="18.26953125" style="891" customWidth="1"/>
    <col min="15327" max="15327" width="8.81640625" style="891" bestFit="1" customWidth="1"/>
    <col min="15328" max="15329" width="10.1796875" style="891" bestFit="1" customWidth="1"/>
    <col min="15330" max="15330" width="8.81640625" style="891" bestFit="1" customWidth="1"/>
    <col min="15331" max="15332" width="10.1796875" style="891" bestFit="1" customWidth="1"/>
    <col min="15333" max="15333" width="8.81640625" style="891" bestFit="1" customWidth="1"/>
    <col min="15334" max="15334" width="10.1796875" style="891" bestFit="1" customWidth="1"/>
    <col min="15335" max="15337" width="8.81640625" style="891" bestFit="1" customWidth="1"/>
    <col min="15338" max="15338" width="9" style="891" customWidth="1"/>
    <col min="15339" max="15339" width="12.81640625" style="891"/>
    <col min="15340" max="15340" width="5.1796875" style="891" bestFit="1" customWidth="1"/>
    <col min="15341" max="15341" width="47.54296875" style="891" bestFit="1" customWidth="1"/>
    <col min="15342" max="15342" width="12.7265625" style="891" customWidth="1"/>
    <col min="15343" max="15343" width="22.26953125" style="891" customWidth="1"/>
    <col min="15344" max="15344" width="22.453125" style="891" customWidth="1"/>
    <col min="15345" max="15345" width="11.7265625" style="891" customWidth="1"/>
    <col min="15346" max="15346" width="16.453125" style="891" customWidth="1"/>
    <col min="15347" max="15347" width="19.54296875" style="891" customWidth="1"/>
    <col min="15348" max="15348" width="11.54296875" style="891" bestFit="1" customWidth="1"/>
    <col min="15349" max="15349" width="6.26953125" style="891" customWidth="1"/>
    <col min="15350" max="15350" width="6.81640625" style="891" customWidth="1"/>
    <col min="15351" max="15351" width="7" style="891" customWidth="1"/>
    <col min="15352" max="15352" width="6.1796875" style="891" customWidth="1"/>
    <col min="15353" max="15353" width="8" style="891" customWidth="1"/>
    <col min="15354" max="15356" width="7.54296875" style="891" customWidth="1"/>
    <col min="15357" max="15357" width="7.453125" style="891" customWidth="1"/>
    <col min="15358" max="15358" width="7.26953125" style="891" customWidth="1"/>
    <col min="15359" max="15359" width="7.54296875" style="891" customWidth="1"/>
    <col min="15360" max="15360" width="7.26953125" style="891" customWidth="1"/>
    <col min="15361" max="15361" width="7" style="891" customWidth="1"/>
    <col min="15362" max="15362" width="7.26953125" style="891" customWidth="1"/>
    <col min="15363" max="15363" width="6.453125" style="891" customWidth="1"/>
    <col min="15364" max="15364" width="7.26953125" style="891" customWidth="1"/>
    <col min="15365" max="15365" width="6.54296875" style="891" customWidth="1"/>
    <col min="15366" max="15366" width="7.54296875" style="891" customWidth="1"/>
    <col min="15367" max="15367" width="7.453125" style="891" customWidth="1"/>
    <col min="15368" max="15368" width="8.1796875" style="891" customWidth="1"/>
    <col min="15369" max="15389" width="11.54296875" style="891" customWidth="1"/>
    <col min="15390" max="15578" width="9.1796875" style="891" customWidth="1"/>
    <col min="15579" max="15579" width="7.7265625" style="891" customWidth="1"/>
    <col min="15580" max="15580" width="36.54296875" style="891" bestFit="1" customWidth="1"/>
    <col min="15581" max="15581" width="19.81640625" style="891" customWidth="1"/>
    <col min="15582" max="15582" width="18.26953125" style="891" customWidth="1"/>
    <col min="15583" max="15583" width="8.81640625" style="891" bestFit="1" customWidth="1"/>
    <col min="15584" max="15585" width="10.1796875" style="891" bestFit="1" customWidth="1"/>
    <col min="15586" max="15586" width="8.81640625" style="891" bestFit="1" customWidth="1"/>
    <col min="15587" max="15588" width="10.1796875" style="891" bestFit="1" customWidth="1"/>
    <col min="15589" max="15589" width="8.81640625" style="891" bestFit="1" customWidth="1"/>
    <col min="15590" max="15590" width="10.1796875" style="891" bestFit="1" customWidth="1"/>
    <col min="15591" max="15593" width="8.81640625" style="891" bestFit="1" customWidth="1"/>
    <col min="15594" max="15594" width="9" style="891" customWidth="1"/>
    <col min="15595" max="15595" width="12.81640625" style="891"/>
    <col min="15596" max="15596" width="5.1796875" style="891" bestFit="1" customWidth="1"/>
    <col min="15597" max="15597" width="47.54296875" style="891" bestFit="1" customWidth="1"/>
    <col min="15598" max="15598" width="12.7265625" style="891" customWidth="1"/>
    <col min="15599" max="15599" width="22.26953125" style="891" customWidth="1"/>
    <col min="15600" max="15600" width="22.453125" style="891" customWidth="1"/>
    <col min="15601" max="15601" width="11.7265625" style="891" customWidth="1"/>
    <col min="15602" max="15602" width="16.453125" style="891" customWidth="1"/>
    <col min="15603" max="15603" width="19.54296875" style="891" customWidth="1"/>
    <col min="15604" max="15604" width="11.54296875" style="891" bestFit="1" customWidth="1"/>
    <col min="15605" max="15605" width="6.26953125" style="891" customWidth="1"/>
    <col min="15606" max="15606" width="6.81640625" style="891" customWidth="1"/>
    <col min="15607" max="15607" width="7" style="891" customWidth="1"/>
    <col min="15608" max="15608" width="6.1796875" style="891" customWidth="1"/>
    <col min="15609" max="15609" width="8" style="891" customWidth="1"/>
    <col min="15610" max="15612" width="7.54296875" style="891" customWidth="1"/>
    <col min="15613" max="15613" width="7.453125" style="891" customWidth="1"/>
    <col min="15614" max="15614" width="7.26953125" style="891" customWidth="1"/>
    <col min="15615" max="15615" width="7.54296875" style="891" customWidth="1"/>
    <col min="15616" max="15616" width="7.26953125" style="891" customWidth="1"/>
    <col min="15617" max="15617" width="7" style="891" customWidth="1"/>
    <col min="15618" max="15618" width="7.26953125" style="891" customWidth="1"/>
    <col min="15619" max="15619" width="6.453125" style="891" customWidth="1"/>
    <col min="15620" max="15620" width="7.26953125" style="891" customWidth="1"/>
    <col min="15621" max="15621" width="6.54296875" style="891" customWidth="1"/>
    <col min="15622" max="15622" width="7.54296875" style="891" customWidth="1"/>
    <col min="15623" max="15623" width="7.453125" style="891" customWidth="1"/>
    <col min="15624" max="15624" width="8.1796875" style="891" customWidth="1"/>
    <col min="15625" max="15645" width="11.54296875" style="891" customWidth="1"/>
    <col min="15646" max="15834" width="9.1796875" style="891" customWidth="1"/>
    <col min="15835" max="15835" width="7.7265625" style="891" customWidth="1"/>
    <col min="15836" max="15836" width="36.54296875" style="891" bestFit="1" customWidth="1"/>
    <col min="15837" max="15837" width="19.81640625" style="891" customWidth="1"/>
    <col min="15838" max="15838" width="18.26953125" style="891" customWidth="1"/>
    <col min="15839" max="15839" width="8.81640625" style="891" bestFit="1" customWidth="1"/>
    <col min="15840" max="15841" width="10.1796875" style="891" bestFit="1" customWidth="1"/>
    <col min="15842" max="15842" width="8.81640625" style="891" bestFit="1" customWidth="1"/>
    <col min="15843" max="15844" width="10.1796875" style="891" bestFit="1" customWidth="1"/>
    <col min="15845" max="15845" width="8.81640625" style="891" bestFit="1" customWidth="1"/>
    <col min="15846" max="15846" width="10.1796875" style="891" bestFit="1" customWidth="1"/>
    <col min="15847" max="15849" width="8.81640625" style="891" bestFit="1" customWidth="1"/>
    <col min="15850" max="15850" width="9" style="891" customWidth="1"/>
    <col min="15851" max="15851" width="12.81640625" style="891"/>
    <col min="15852" max="15852" width="5.1796875" style="891" bestFit="1" customWidth="1"/>
    <col min="15853" max="15853" width="47.54296875" style="891" bestFit="1" customWidth="1"/>
    <col min="15854" max="15854" width="12.7265625" style="891" customWidth="1"/>
    <col min="15855" max="15855" width="22.26953125" style="891" customWidth="1"/>
    <col min="15856" max="15856" width="22.453125" style="891" customWidth="1"/>
    <col min="15857" max="15857" width="11.7265625" style="891" customWidth="1"/>
    <col min="15858" max="15858" width="16.453125" style="891" customWidth="1"/>
    <col min="15859" max="15859" width="19.54296875" style="891" customWidth="1"/>
    <col min="15860" max="15860" width="11.54296875" style="891" bestFit="1" customWidth="1"/>
    <col min="15861" max="15861" width="6.26953125" style="891" customWidth="1"/>
    <col min="15862" max="15862" width="6.81640625" style="891" customWidth="1"/>
    <col min="15863" max="15863" width="7" style="891" customWidth="1"/>
    <col min="15864" max="15864" width="6.1796875" style="891" customWidth="1"/>
    <col min="15865" max="15865" width="8" style="891" customWidth="1"/>
    <col min="15866" max="15868" width="7.54296875" style="891" customWidth="1"/>
    <col min="15869" max="15869" width="7.453125" style="891" customWidth="1"/>
    <col min="15870" max="15870" width="7.26953125" style="891" customWidth="1"/>
    <col min="15871" max="15871" width="7.54296875" style="891" customWidth="1"/>
    <col min="15872" max="15872" width="7.26953125" style="891" customWidth="1"/>
    <col min="15873" max="15873" width="7" style="891" customWidth="1"/>
    <col min="15874" max="15874" width="7.26953125" style="891" customWidth="1"/>
    <col min="15875" max="15875" width="6.453125" style="891" customWidth="1"/>
    <col min="15876" max="15876" width="7.26953125" style="891" customWidth="1"/>
    <col min="15877" max="15877" width="6.54296875" style="891" customWidth="1"/>
    <col min="15878" max="15878" width="7.54296875" style="891" customWidth="1"/>
    <col min="15879" max="15879" width="7.453125" style="891" customWidth="1"/>
    <col min="15880" max="15880" width="8.1796875" style="891" customWidth="1"/>
    <col min="15881" max="15901" width="11.54296875" style="891" customWidth="1"/>
    <col min="15902" max="16090" width="9.1796875" style="891" customWidth="1"/>
    <col min="16091" max="16091" width="7.7265625" style="891" customWidth="1"/>
    <col min="16092" max="16092" width="36.54296875" style="891" bestFit="1" customWidth="1"/>
    <col min="16093" max="16093" width="19.81640625" style="891" customWidth="1"/>
    <col min="16094" max="16094" width="18.26953125" style="891" customWidth="1"/>
    <col min="16095" max="16095" width="8.81640625" style="891" bestFit="1" customWidth="1"/>
    <col min="16096" max="16097" width="10.1796875" style="891" bestFit="1" customWidth="1"/>
    <col min="16098" max="16098" width="8.81640625" style="891" bestFit="1" customWidth="1"/>
    <col min="16099" max="16100" width="10.1796875" style="891" bestFit="1" customWidth="1"/>
    <col min="16101" max="16101" width="8.81640625" style="891" bestFit="1" customWidth="1"/>
    <col min="16102" max="16102" width="10.1796875" style="891" bestFit="1" customWidth="1"/>
    <col min="16103" max="16105" width="8.81640625" style="891" bestFit="1" customWidth="1"/>
    <col min="16106" max="16106" width="9" style="891" customWidth="1"/>
    <col min="16107" max="16107" width="12.81640625" style="891"/>
    <col min="16108" max="16108" width="5.1796875" style="891" bestFit="1" customWidth="1"/>
    <col min="16109" max="16109" width="47.54296875" style="891" bestFit="1" customWidth="1"/>
    <col min="16110" max="16110" width="12.7265625" style="891" customWidth="1"/>
    <col min="16111" max="16111" width="22.26953125" style="891" customWidth="1"/>
    <col min="16112" max="16112" width="22.453125" style="891" customWidth="1"/>
    <col min="16113" max="16113" width="11.7265625" style="891" customWidth="1"/>
    <col min="16114" max="16114" width="16.453125" style="891" customWidth="1"/>
    <col min="16115" max="16115" width="19.54296875" style="891" customWidth="1"/>
    <col min="16116" max="16116" width="11.54296875" style="891" bestFit="1" customWidth="1"/>
    <col min="16117" max="16117" width="6.26953125" style="891" customWidth="1"/>
    <col min="16118" max="16118" width="6.81640625" style="891" customWidth="1"/>
    <col min="16119" max="16119" width="7" style="891" customWidth="1"/>
    <col min="16120" max="16120" width="6.1796875" style="891" customWidth="1"/>
    <col min="16121" max="16121" width="8" style="891" customWidth="1"/>
    <col min="16122" max="16124" width="7.54296875" style="891" customWidth="1"/>
    <col min="16125" max="16125" width="7.453125" style="891" customWidth="1"/>
    <col min="16126" max="16126" width="7.26953125" style="891" customWidth="1"/>
    <col min="16127" max="16127" width="7.54296875" style="891" customWidth="1"/>
    <col min="16128" max="16128" width="7.26953125" style="891" customWidth="1"/>
    <col min="16129" max="16129" width="7" style="891" customWidth="1"/>
    <col min="16130" max="16130" width="7.26953125" style="891" customWidth="1"/>
    <col min="16131" max="16131" width="6.453125" style="891" customWidth="1"/>
    <col min="16132" max="16132" width="7.26953125" style="891" customWidth="1"/>
    <col min="16133" max="16133" width="6.54296875" style="891" customWidth="1"/>
    <col min="16134" max="16134" width="7.54296875" style="891" customWidth="1"/>
    <col min="16135" max="16135" width="7.453125" style="891" customWidth="1"/>
    <col min="16136" max="16136" width="8.1796875" style="891" customWidth="1"/>
    <col min="16137" max="16157" width="11.54296875" style="891" customWidth="1"/>
    <col min="16158" max="16346" width="9.1796875" style="891" customWidth="1"/>
    <col min="16347" max="16347" width="7.7265625" style="891" customWidth="1"/>
    <col min="16348" max="16348" width="36.54296875" style="891" bestFit="1" customWidth="1"/>
    <col min="16349" max="16349" width="19.81640625" style="891" customWidth="1"/>
    <col min="16350" max="16350" width="18.26953125" style="891" customWidth="1"/>
    <col min="16351" max="16351" width="8.81640625" style="891" bestFit="1" customWidth="1"/>
    <col min="16352" max="16353" width="10.1796875" style="891" bestFit="1" customWidth="1"/>
    <col min="16354" max="16354" width="8.81640625" style="891" bestFit="1" customWidth="1"/>
    <col min="16355" max="16356" width="10.1796875" style="891" bestFit="1" customWidth="1"/>
    <col min="16357" max="16357" width="8.81640625" style="891" bestFit="1" customWidth="1"/>
    <col min="16358" max="16358" width="10.1796875" style="891" bestFit="1" customWidth="1"/>
    <col min="16359" max="16361" width="8.81640625" style="891" bestFit="1" customWidth="1"/>
    <col min="16362" max="16362" width="9" style="891" customWidth="1"/>
    <col min="16363" max="16384" width="12.81640625" style="891"/>
  </cols>
  <sheetData>
    <row r="1" spans="1:41">
      <c r="A1" s="1558" t="s">
        <v>707</v>
      </c>
      <c r="B1" s="1558"/>
      <c r="C1" s="959"/>
      <c r="D1" s="1674" t="s">
        <v>219</v>
      </c>
      <c r="E1" s="1674"/>
      <c r="F1" s="1674"/>
      <c r="G1" s="1674"/>
    </row>
    <row r="2" spans="1:41">
      <c r="A2" s="1561" t="s">
        <v>971</v>
      </c>
      <c r="B2" s="1561"/>
      <c r="C2" s="967"/>
      <c r="D2" s="1675" t="s">
        <v>220</v>
      </c>
      <c r="E2" s="1675"/>
      <c r="F2" s="1675"/>
      <c r="G2" s="1675"/>
    </row>
    <row r="3" spans="1:41">
      <c r="A3" s="892"/>
      <c r="B3" s="893"/>
      <c r="C3" s="892"/>
      <c r="D3" s="1682"/>
      <c r="E3" s="1682"/>
      <c r="F3" s="1682"/>
      <c r="G3" s="1682"/>
    </row>
    <row r="4" spans="1:41">
      <c r="A4" s="1676" t="s">
        <v>994</v>
      </c>
      <c r="B4" s="1676"/>
      <c r="C4" s="1676"/>
      <c r="D4" s="1676"/>
      <c r="E4" s="1676"/>
      <c r="F4" s="1676"/>
      <c r="G4" s="1676"/>
    </row>
    <row r="5" spans="1:41" s="20" customFormat="1" ht="21.65" customHeight="1">
      <c r="A5" s="1673" t="s">
        <v>896</v>
      </c>
      <c r="B5" s="1673"/>
      <c r="C5" s="1673"/>
      <c r="D5" s="1673"/>
      <c r="E5" s="1673"/>
      <c r="F5" s="1673"/>
      <c r="G5" s="1673"/>
    </row>
    <row r="6" spans="1:41" s="898" customFormat="1">
      <c r="A6" s="894" t="s">
        <v>56</v>
      </c>
      <c r="B6" s="1678" t="s">
        <v>740</v>
      </c>
      <c r="C6" s="1678"/>
      <c r="D6" s="1678"/>
      <c r="E6" s="1678"/>
      <c r="F6" s="1678"/>
      <c r="G6" s="1678"/>
      <c r="H6" s="897"/>
      <c r="I6" s="896"/>
      <c r="W6" s="895"/>
      <c r="X6" s="895"/>
      <c r="Y6" s="895"/>
      <c r="Z6" s="895"/>
      <c r="AA6" s="895"/>
      <c r="AB6" s="895"/>
      <c r="AC6" s="895"/>
      <c r="AD6" s="895"/>
      <c r="AE6" s="895"/>
      <c r="AF6" s="895"/>
      <c r="AG6" s="895"/>
      <c r="AH6" s="895"/>
      <c r="AI6" s="895"/>
      <c r="AJ6" s="895"/>
      <c r="AK6" s="895"/>
      <c r="AL6" s="895"/>
      <c r="AM6" s="895"/>
      <c r="AN6" s="895"/>
      <c r="AO6" s="895"/>
    </row>
    <row r="7" spans="1:41">
      <c r="A7" s="899"/>
      <c r="B7" s="1488"/>
      <c r="C7" s="900"/>
      <c r="D7" s="901"/>
      <c r="E7" s="901"/>
      <c r="F7" s="902"/>
      <c r="G7" s="903"/>
      <c r="H7" s="905"/>
      <c r="I7" s="904"/>
      <c r="W7" s="906"/>
      <c r="X7" s="906"/>
      <c r="Y7" s="906"/>
      <c r="Z7" s="906"/>
      <c r="AA7" s="906"/>
      <c r="AB7" s="906"/>
      <c r="AC7" s="906"/>
      <c r="AD7" s="906"/>
      <c r="AE7" s="906"/>
      <c r="AF7" s="906"/>
      <c r="AG7" s="906"/>
      <c r="AH7" s="906"/>
      <c r="AI7" s="906"/>
      <c r="AJ7" s="906"/>
      <c r="AK7" s="906"/>
      <c r="AL7" s="906"/>
      <c r="AM7" s="906"/>
      <c r="AN7" s="906"/>
      <c r="AO7" s="906"/>
    </row>
    <row r="8" spans="1:41" s="906" customFormat="1" ht="30">
      <c r="A8" s="907" t="s">
        <v>55</v>
      </c>
      <c r="B8" s="908" t="s">
        <v>1043</v>
      </c>
      <c r="C8" s="907" t="s">
        <v>134</v>
      </c>
      <c r="D8" s="907" t="s">
        <v>45</v>
      </c>
      <c r="E8" s="907" t="s">
        <v>46</v>
      </c>
      <c r="F8" s="909" t="s">
        <v>776</v>
      </c>
      <c r="G8" s="909" t="s">
        <v>777</v>
      </c>
      <c r="H8" s="905"/>
      <c r="I8" s="904"/>
    </row>
    <row r="9" spans="1:41" s="911" customFormat="1">
      <c r="A9" s="682" t="s">
        <v>50</v>
      </c>
      <c r="B9" s="684" t="s">
        <v>885</v>
      </c>
      <c r="C9" s="682"/>
      <c r="D9" s="682"/>
      <c r="E9" s="682"/>
      <c r="F9" s="137">
        <f>SUM(F10:F13)</f>
        <v>0</v>
      </c>
      <c r="G9" s="910"/>
    </row>
    <row r="10" spans="1:41" s="911" customFormat="1">
      <c r="A10" s="701">
        <v>1</v>
      </c>
      <c r="B10" s="703"/>
      <c r="C10" s="701"/>
      <c r="D10" s="701"/>
      <c r="E10" s="701"/>
      <c r="F10" s="355"/>
      <c r="G10" s="912"/>
    </row>
    <row r="11" spans="1:41" s="911" customFormat="1">
      <c r="A11" s="689">
        <v>2</v>
      </c>
      <c r="B11" s="691"/>
      <c r="C11" s="689"/>
      <c r="D11" s="689"/>
      <c r="E11" s="689"/>
      <c r="F11" s="357"/>
      <c r="G11" s="913"/>
    </row>
    <row r="12" spans="1:41" s="911" customFormat="1">
      <c r="A12" s="689">
        <v>3</v>
      </c>
      <c r="B12" s="914"/>
      <c r="C12" s="689"/>
      <c r="D12" s="689"/>
      <c r="E12" s="689"/>
      <c r="F12" s="357"/>
      <c r="G12" s="913"/>
    </row>
    <row r="13" spans="1:41" s="911" customFormat="1">
      <c r="A13" s="689" t="s">
        <v>857</v>
      </c>
      <c r="B13" s="914"/>
      <c r="C13" s="689"/>
      <c r="D13" s="689"/>
      <c r="E13" s="689"/>
      <c r="F13" s="357"/>
      <c r="G13" s="913"/>
    </row>
    <row r="14" spans="1:41" s="911" customFormat="1">
      <c r="A14" s="682" t="s">
        <v>52</v>
      </c>
      <c r="B14" s="684" t="s">
        <v>1041</v>
      </c>
      <c r="C14" s="682"/>
      <c r="D14" s="682"/>
      <c r="E14" s="682"/>
      <c r="F14" s="137">
        <f>SUM(F15:F18)</f>
        <v>0</v>
      </c>
      <c r="G14" s="910"/>
    </row>
    <row r="15" spans="1:41" s="911" customFormat="1">
      <c r="A15" s="916">
        <v>1</v>
      </c>
      <c r="B15" s="917"/>
      <c r="C15" s="916"/>
      <c r="D15" s="916"/>
      <c r="E15" s="916"/>
      <c r="F15" s="354"/>
      <c r="G15" s="918"/>
    </row>
    <row r="16" spans="1:41" s="911" customFormat="1">
      <c r="A16" s="919">
        <v>2</v>
      </c>
      <c r="B16" s="920"/>
      <c r="C16" s="919"/>
      <c r="D16" s="919"/>
      <c r="E16" s="919"/>
      <c r="F16" s="335"/>
      <c r="G16" s="757"/>
    </row>
    <row r="17" spans="1:7" s="911" customFormat="1">
      <c r="A17" s="919">
        <v>3</v>
      </c>
      <c r="B17" s="920"/>
      <c r="C17" s="919"/>
      <c r="D17" s="919"/>
      <c r="E17" s="919"/>
      <c r="F17" s="335"/>
      <c r="G17" s="757"/>
    </row>
    <row r="18" spans="1:7" s="911" customFormat="1">
      <c r="A18" s="919" t="s">
        <v>857</v>
      </c>
      <c r="B18" s="920"/>
      <c r="C18" s="919"/>
      <c r="D18" s="919"/>
      <c r="E18" s="919"/>
      <c r="F18" s="335"/>
      <c r="G18" s="757"/>
    </row>
    <row r="19" spans="1:7" s="911" customFormat="1">
      <c r="A19" s="682" t="s">
        <v>53</v>
      </c>
      <c r="B19" s="684" t="s">
        <v>857</v>
      </c>
      <c r="C19" s="682"/>
      <c r="D19" s="682"/>
      <c r="E19" s="682"/>
      <c r="F19" s="137">
        <f>SUM(F20:F23)</f>
        <v>0</v>
      </c>
      <c r="G19" s="910"/>
    </row>
    <row r="20" spans="1:7" s="911" customFormat="1">
      <c r="A20" s="701">
        <v>1</v>
      </c>
      <c r="B20" s="921"/>
      <c r="C20" s="701"/>
      <c r="D20" s="701"/>
      <c r="E20" s="701"/>
      <c r="F20" s="355"/>
      <c r="G20" s="356"/>
    </row>
    <row r="21" spans="1:7" s="911" customFormat="1">
      <c r="A21" s="689">
        <v>2</v>
      </c>
      <c r="B21" s="920"/>
      <c r="C21" s="689"/>
      <c r="D21" s="922"/>
      <c r="E21" s="922"/>
      <c r="F21" s="335"/>
      <c r="G21" s="923"/>
    </row>
    <row r="22" spans="1:7" s="911" customFormat="1">
      <c r="A22" s="689">
        <v>3</v>
      </c>
      <c r="B22" s="1305"/>
      <c r="C22" s="689"/>
      <c r="D22" s="922"/>
      <c r="E22" s="922"/>
      <c r="F22" s="357"/>
      <c r="G22" s="1306"/>
    </row>
    <row r="23" spans="1:7" s="911" customFormat="1">
      <c r="A23" s="689" t="s">
        <v>857</v>
      </c>
      <c r="B23" s="1305"/>
      <c r="C23" s="689"/>
      <c r="D23" s="922"/>
      <c r="E23" s="922"/>
      <c r="F23" s="1307"/>
      <c r="G23" s="1308"/>
    </row>
    <row r="24" spans="1:7" s="911" customFormat="1">
      <c r="A24" s="682" t="s">
        <v>13</v>
      </c>
      <c r="B24" s="684"/>
      <c r="C24" s="682"/>
      <c r="D24" s="682"/>
      <c r="E24" s="682"/>
      <c r="F24" s="137">
        <f>SUM(F25:F28)</f>
        <v>0</v>
      </c>
      <c r="G24" s="910"/>
    </row>
    <row r="25" spans="1:7" s="911" customFormat="1" ht="18" customHeight="1">
      <c r="A25" s="701">
        <v>1</v>
      </c>
      <c r="B25" s="703"/>
      <c r="C25" s="701"/>
      <c r="D25" s="701"/>
      <c r="E25" s="701"/>
      <c r="F25" s="355"/>
      <c r="G25" s="924"/>
    </row>
    <row r="26" spans="1:7" s="911" customFormat="1" ht="14.25" customHeight="1">
      <c r="A26" s="689">
        <v>2</v>
      </c>
      <c r="B26" s="691"/>
      <c r="C26" s="689"/>
      <c r="D26" s="689"/>
      <c r="E26" s="689"/>
      <c r="F26" s="357"/>
      <c r="G26" s="913"/>
    </row>
    <row r="27" spans="1:7" s="911" customFormat="1" ht="21" customHeight="1">
      <c r="A27" s="689">
        <v>3</v>
      </c>
      <c r="B27" s="691"/>
      <c r="C27" s="689"/>
      <c r="D27" s="689"/>
      <c r="E27" s="689"/>
      <c r="F27" s="357"/>
      <c r="G27" s="913"/>
    </row>
    <row r="28" spans="1:7" s="911" customFormat="1">
      <c r="A28" s="689" t="s">
        <v>857</v>
      </c>
      <c r="B28" s="691"/>
      <c r="C28" s="689"/>
      <c r="D28" s="689"/>
      <c r="E28" s="689"/>
      <c r="F28" s="357"/>
      <c r="G28" s="925"/>
    </row>
    <row r="29" spans="1:7" s="911" customFormat="1">
      <c r="A29" s="682" t="s">
        <v>54</v>
      </c>
      <c r="B29" s="684"/>
      <c r="C29" s="682"/>
      <c r="D29" s="682"/>
      <c r="E29" s="682"/>
      <c r="F29" s="137">
        <f>SUM(F30:F33)</f>
        <v>0</v>
      </c>
      <c r="G29" s="910"/>
    </row>
    <row r="30" spans="1:7" s="927" customFormat="1">
      <c r="A30" s="701">
        <v>1</v>
      </c>
      <c r="B30" s="703"/>
      <c r="C30" s="701"/>
      <c r="D30" s="701"/>
      <c r="E30" s="701"/>
      <c r="F30" s="355"/>
      <c r="G30" s="926"/>
    </row>
    <row r="31" spans="1:7" s="927" customFormat="1">
      <c r="A31" s="689">
        <v>2</v>
      </c>
      <c r="B31" s="691"/>
      <c r="C31" s="689"/>
      <c r="D31" s="689"/>
      <c r="E31" s="689"/>
      <c r="F31" s="357"/>
      <c r="G31" s="928"/>
    </row>
    <row r="32" spans="1:7" s="927" customFormat="1">
      <c r="A32" s="689">
        <v>3</v>
      </c>
      <c r="B32" s="691"/>
      <c r="C32" s="689"/>
      <c r="D32" s="689"/>
      <c r="E32" s="689"/>
      <c r="F32" s="357"/>
      <c r="G32" s="928"/>
    </row>
    <row r="33" spans="1:7" s="927" customFormat="1">
      <c r="A33" s="689" t="s">
        <v>857</v>
      </c>
      <c r="B33" s="929"/>
      <c r="C33" s="689"/>
      <c r="D33" s="689"/>
      <c r="E33" s="689"/>
      <c r="F33" s="357"/>
      <c r="G33" s="930"/>
    </row>
    <row r="34" spans="1:7" s="931" customFormat="1">
      <c r="A34" s="682" t="s">
        <v>14</v>
      </c>
      <c r="B34" s="932"/>
      <c r="C34" s="933"/>
      <c r="D34" s="934"/>
      <c r="E34" s="934"/>
      <c r="F34" s="233">
        <f>SUM(F35:F38)</f>
        <v>0</v>
      </c>
      <c r="G34" s="935"/>
    </row>
    <row r="35" spans="1:7" s="931" customFormat="1">
      <c r="A35" s="944">
        <v>1</v>
      </c>
      <c r="B35" s="943"/>
      <c r="C35" s="968"/>
      <c r="D35" s="944"/>
      <c r="E35" s="944"/>
      <c r="F35" s="969"/>
      <c r="G35" s="970"/>
    </row>
    <row r="36" spans="1:7" s="931" customFormat="1">
      <c r="A36" s="948">
        <v>2</v>
      </c>
      <c r="B36" s="947"/>
      <c r="C36" s="971"/>
      <c r="D36" s="915"/>
      <c r="E36" s="971"/>
      <c r="F36" s="972"/>
      <c r="G36" s="973"/>
    </row>
    <row r="37" spans="1:7" s="931" customFormat="1">
      <c r="A37" s="948">
        <v>3</v>
      </c>
      <c r="B37" s="947"/>
      <c r="C37" s="971"/>
      <c r="D37" s="971"/>
      <c r="E37" s="971"/>
      <c r="F37" s="972"/>
      <c r="G37" s="973"/>
    </row>
    <row r="38" spans="1:7" s="931" customFormat="1">
      <c r="A38" s="948" t="s">
        <v>857</v>
      </c>
      <c r="B38" s="947"/>
      <c r="C38" s="971"/>
      <c r="D38" s="971"/>
      <c r="E38" s="915"/>
      <c r="F38" s="972"/>
      <c r="G38" s="973"/>
    </row>
    <row r="39" spans="1:7" s="931" customFormat="1">
      <c r="A39" s="682" t="s">
        <v>222</v>
      </c>
      <c r="B39" s="932"/>
      <c r="C39" s="933"/>
      <c r="D39" s="934"/>
      <c r="E39" s="934"/>
      <c r="F39" s="233">
        <f>SUM(F40:F43)</f>
        <v>0</v>
      </c>
      <c r="G39" s="935"/>
    </row>
    <row r="40" spans="1:7" s="931" customFormat="1">
      <c r="A40" s="701">
        <v>1</v>
      </c>
      <c r="B40" s="936"/>
      <c r="C40" s="701"/>
      <c r="D40" s="937"/>
      <c r="E40" s="937"/>
      <c r="F40" s="354"/>
      <c r="G40" s="938"/>
    </row>
    <row r="41" spans="1:7" s="931" customFormat="1">
      <c r="A41" s="689">
        <v>2</v>
      </c>
      <c r="B41" s="929"/>
      <c r="C41" s="689"/>
      <c r="D41" s="922"/>
      <c r="E41" s="689"/>
      <c r="F41" s="335"/>
      <c r="G41" s="939"/>
    </row>
    <row r="42" spans="1:7" s="931" customFormat="1">
      <c r="A42" s="689">
        <v>3</v>
      </c>
      <c r="B42" s="940"/>
      <c r="C42" s="689"/>
      <c r="D42" s="922"/>
      <c r="E42" s="689"/>
      <c r="F42" s="335"/>
      <c r="G42" s="939"/>
    </row>
    <row r="43" spans="1:7" s="931" customFormat="1">
      <c r="A43" s="689" t="s">
        <v>857</v>
      </c>
      <c r="B43" s="940"/>
      <c r="C43" s="689"/>
      <c r="D43" s="922"/>
      <c r="E43" s="689"/>
      <c r="F43" s="335"/>
      <c r="G43" s="939"/>
    </row>
    <row r="44" spans="1:7" s="931" customFormat="1">
      <c r="A44" s="682" t="s">
        <v>346</v>
      </c>
      <c r="B44" s="932"/>
      <c r="C44" s="933"/>
      <c r="D44" s="934"/>
      <c r="E44" s="934"/>
      <c r="F44" s="233">
        <f>SUM(F45:F48)</f>
        <v>0</v>
      </c>
      <c r="G44" s="941"/>
    </row>
    <row r="45" spans="1:7" s="931" customFormat="1" ht="16.899999999999999" customHeight="1">
      <c r="A45" s="942">
        <v>1</v>
      </c>
      <c r="B45" s="943"/>
      <c r="C45" s="701"/>
      <c r="D45" s="944"/>
      <c r="E45" s="944"/>
      <c r="F45" s="945"/>
      <c r="G45" s="924"/>
    </row>
    <row r="46" spans="1:7" s="931" customFormat="1" ht="18.649999999999999" customHeight="1">
      <c r="A46" s="946">
        <v>2</v>
      </c>
      <c r="B46" s="947"/>
      <c r="C46" s="689"/>
      <c r="D46" s="948"/>
      <c r="E46" s="948"/>
      <c r="F46" s="949"/>
      <c r="G46" s="913"/>
    </row>
    <row r="47" spans="1:7" s="931" customFormat="1">
      <c r="A47" s="946">
        <v>3</v>
      </c>
      <c r="B47" s="691"/>
      <c r="C47" s="922"/>
      <c r="D47" s="689"/>
      <c r="E47" s="689"/>
      <c r="F47" s="950"/>
      <c r="G47" s="951"/>
    </row>
    <row r="48" spans="1:7" s="931" customFormat="1">
      <c r="A48" s="946" t="s">
        <v>857</v>
      </c>
      <c r="B48" s="914"/>
      <c r="C48" s="922"/>
      <c r="D48" s="689"/>
      <c r="E48" s="689"/>
      <c r="F48" s="950"/>
      <c r="G48" s="951"/>
    </row>
    <row r="49" spans="1:7" s="931" customFormat="1" ht="16.5" customHeight="1">
      <c r="A49" s="1677" t="s">
        <v>218</v>
      </c>
      <c r="B49" s="1677"/>
      <c r="C49" s="1677"/>
      <c r="D49" s="1677"/>
      <c r="E49" s="1677"/>
      <c r="F49" s="233">
        <f>+F9+F14+F19+F24+F29+F34+F39+F44</f>
        <v>0</v>
      </c>
      <c r="G49" s="952"/>
    </row>
    <row r="50" spans="1:7" s="931" customFormat="1" ht="6" customHeight="1">
      <c r="A50" s="953"/>
      <c r="B50" s="953"/>
      <c r="C50" s="953"/>
      <c r="D50" s="953"/>
      <c r="E50" s="953"/>
      <c r="F50" s="353"/>
      <c r="G50" s="954"/>
    </row>
    <row r="51" spans="1:7" s="931" customFormat="1">
      <c r="A51" s="953" t="s">
        <v>59</v>
      </c>
      <c r="B51" s="974" t="s">
        <v>345</v>
      </c>
      <c r="C51" s="953"/>
      <c r="D51" s="953"/>
      <c r="E51" s="953"/>
      <c r="F51" s="353"/>
      <c r="G51" s="954"/>
    </row>
    <row r="52" spans="1:7" s="955" customFormat="1" ht="6" customHeight="1">
      <c r="A52" s="975"/>
      <c r="B52" s="976"/>
      <c r="C52" s="975"/>
      <c r="D52" s="975"/>
      <c r="E52" s="975"/>
      <c r="F52" s="977"/>
      <c r="G52" s="978"/>
    </row>
    <row r="53" spans="1:7" s="663" customFormat="1">
      <c r="A53" s="760" t="s">
        <v>55</v>
      </c>
      <c r="B53" s="1679" t="s">
        <v>42</v>
      </c>
      <c r="C53" s="1680"/>
      <c r="D53" s="1681"/>
      <c r="E53" s="1679" t="s">
        <v>879</v>
      </c>
      <c r="F53" s="1681"/>
      <c r="G53" s="761" t="s">
        <v>15</v>
      </c>
    </row>
    <row r="54" spans="1:7" s="664" customFormat="1">
      <c r="A54" s="762">
        <v>1</v>
      </c>
      <c r="B54" s="1634" t="s">
        <v>739</v>
      </c>
      <c r="C54" s="1634"/>
      <c r="D54" s="1634"/>
      <c r="E54" s="1683">
        <f>F49/1000</f>
        <v>0</v>
      </c>
      <c r="F54" s="1684"/>
      <c r="G54" s="979"/>
    </row>
    <row r="55" spans="1:7" s="664" customFormat="1">
      <c r="A55" s="762">
        <v>2</v>
      </c>
      <c r="B55" s="1634" t="s">
        <v>891</v>
      </c>
      <c r="C55" s="1634"/>
      <c r="D55" s="1634"/>
      <c r="E55" s="1683">
        <f>'[1]3. CCSDĐ'!C10/100</f>
        <v>0</v>
      </c>
      <c r="F55" s="1684"/>
      <c r="G55" s="979"/>
    </row>
    <row r="56" spans="1:7" s="664" customFormat="1">
      <c r="A56" s="762">
        <v>3</v>
      </c>
      <c r="B56" s="1634" t="s">
        <v>741</v>
      </c>
      <c r="C56" s="1634"/>
      <c r="D56" s="1634"/>
      <c r="E56" s="1683" t="e">
        <f>E54/E55</f>
        <v>#DIV/0!</v>
      </c>
      <c r="F56" s="1684"/>
      <c r="G56" s="979"/>
    </row>
    <row r="57" spans="1:7" s="664" customFormat="1" ht="6" customHeight="1">
      <c r="A57" s="758"/>
      <c r="B57" s="957"/>
      <c r="C57" s="957"/>
      <c r="D57" s="957"/>
      <c r="E57" s="958"/>
      <c r="F57" s="958"/>
      <c r="G57" s="956"/>
    </row>
    <row r="58" spans="1:7" s="664" customFormat="1" ht="15.65" customHeight="1">
      <c r="A58" s="1541" t="s">
        <v>358</v>
      </c>
      <c r="B58" s="1541"/>
      <c r="C58" s="957"/>
      <c r="D58" s="1636" t="s">
        <v>1023</v>
      </c>
      <c r="E58" s="1636"/>
      <c r="F58" s="1636"/>
      <c r="G58" s="1636"/>
    </row>
    <row r="59" spans="1:7" s="475" customFormat="1">
      <c r="A59" s="1563" t="s">
        <v>1055</v>
      </c>
      <c r="B59" s="1563"/>
      <c r="D59" s="1541" t="s">
        <v>837</v>
      </c>
      <c r="E59" s="1541"/>
      <c r="F59" s="1541"/>
      <c r="G59" s="1541"/>
    </row>
    <row r="60" spans="1:7" s="475" customFormat="1">
      <c r="A60" s="1563" t="s">
        <v>708</v>
      </c>
      <c r="B60" s="1563"/>
      <c r="D60" s="1541" t="s">
        <v>709</v>
      </c>
      <c r="E60" s="1541"/>
      <c r="F60" s="1541"/>
      <c r="G60" s="1541"/>
    </row>
    <row r="61" spans="1:7" s="475" customFormat="1">
      <c r="F61" s="6"/>
      <c r="G61" s="6"/>
    </row>
    <row r="62" spans="1:7" s="475" customFormat="1">
      <c r="B62" s="306"/>
      <c r="F62" s="6"/>
      <c r="G62" s="6"/>
    </row>
    <row r="63" spans="1:7" s="475" customFormat="1">
      <c r="B63" s="306"/>
      <c r="F63" s="6"/>
      <c r="G63" s="6"/>
    </row>
    <row r="64" spans="1:7" s="475" customFormat="1">
      <c r="B64" s="306"/>
      <c r="F64" s="6"/>
      <c r="G64" s="6"/>
    </row>
    <row r="65" spans="1:7" s="475" customFormat="1">
      <c r="B65" s="306"/>
      <c r="F65" s="6"/>
      <c r="G65" s="6"/>
    </row>
    <row r="66" spans="1:7" s="475" customFormat="1">
      <c r="B66" s="306"/>
      <c r="F66" s="6"/>
      <c r="G66" s="6"/>
    </row>
    <row r="67" spans="1:7">
      <c r="A67" s="959"/>
      <c r="B67" s="960"/>
      <c r="C67" s="961"/>
      <c r="D67" s="1676"/>
      <c r="E67" s="1676"/>
      <c r="F67" s="1676"/>
      <c r="G67" s="1676"/>
    </row>
    <row r="68" spans="1:7">
      <c r="D68" s="964"/>
    </row>
    <row r="69" spans="1:7">
      <c r="D69" s="964"/>
    </row>
    <row r="70" spans="1:7">
      <c r="D70" s="964"/>
    </row>
  </sheetData>
  <mergeCells count="24">
    <mergeCell ref="D59:G59"/>
    <mergeCell ref="D60:G60"/>
    <mergeCell ref="D58:G58"/>
    <mergeCell ref="D3:G3"/>
    <mergeCell ref="D67:G67"/>
    <mergeCell ref="E54:F54"/>
    <mergeCell ref="E55:F55"/>
    <mergeCell ref="E56:F56"/>
    <mergeCell ref="A1:B1"/>
    <mergeCell ref="A59:B59"/>
    <mergeCell ref="A60:B60"/>
    <mergeCell ref="A5:G5"/>
    <mergeCell ref="D1:G1"/>
    <mergeCell ref="A2:B2"/>
    <mergeCell ref="D2:G2"/>
    <mergeCell ref="A4:G4"/>
    <mergeCell ref="A58:B58"/>
    <mergeCell ref="A49:E49"/>
    <mergeCell ref="B6:G6"/>
    <mergeCell ref="B54:D54"/>
    <mergeCell ref="B55:D55"/>
    <mergeCell ref="B56:D56"/>
    <mergeCell ref="B53:D53"/>
    <mergeCell ref="E53:F53"/>
  </mergeCells>
  <phoneticPr fontId="107" type="noConversion"/>
  <printOptions horizontalCentered="1"/>
  <pageMargins left="0.25" right="0.25" top="0.75" bottom="0.25"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73"/>
  <sheetViews>
    <sheetView topLeftCell="A58" zoomScale="85" zoomScaleNormal="85" zoomScaleSheetLayoutView="70" workbookViewId="0">
      <selection activeCell="D34" sqref="D34"/>
    </sheetView>
  </sheetViews>
  <sheetFormatPr defaultColWidth="9.1796875" defaultRowHeight="13"/>
  <cols>
    <col min="1" max="1" width="7.81640625" style="223" bestFit="1" customWidth="1"/>
    <col min="2" max="2" width="45" style="337" customWidth="1"/>
    <col min="3" max="3" width="7.7265625" style="337" bestFit="1" customWidth="1"/>
    <col min="4" max="4" width="11.54296875" style="337" customWidth="1"/>
    <col min="5" max="5" width="11.81640625" style="337" customWidth="1"/>
    <col min="6" max="6" width="12.54296875" style="337" bestFit="1" customWidth="1"/>
    <col min="7" max="7" width="12.7265625" style="337" bestFit="1" customWidth="1"/>
    <col min="8" max="8" width="9.81640625" style="337" bestFit="1" customWidth="1"/>
    <col min="9" max="9" width="13.453125" style="337" bestFit="1" customWidth="1"/>
    <col min="10" max="10" width="14.54296875" style="337" bestFit="1" customWidth="1"/>
    <col min="11" max="11" width="11.7265625" style="337" bestFit="1" customWidth="1"/>
    <col min="12" max="12" width="13.1796875" style="337" bestFit="1" customWidth="1"/>
    <col min="13" max="13" width="12.54296875" style="337" bestFit="1" customWidth="1"/>
    <col min="14" max="14" width="10.26953125" style="337" bestFit="1" customWidth="1"/>
    <col min="15" max="15" width="9.7265625" style="337" bestFit="1" customWidth="1"/>
    <col min="16" max="16" width="9.26953125" style="337" bestFit="1" customWidth="1"/>
    <col min="17" max="17" width="9.81640625" style="337" bestFit="1" customWidth="1"/>
    <col min="18" max="18" width="8.81640625" style="337" bestFit="1" customWidth="1"/>
    <col min="19" max="20" width="9.26953125" style="337" bestFit="1" customWidth="1"/>
    <col min="21" max="22" width="11.54296875" style="337" bestFit="1" customWidth="1"/>
    <col min="23" max="23" width="10.453125" style="337" bestFit="1" customWidth="1"/>
    <col min="24" max="24" width="9.26953125" style="337" bestFit="1" customWidth="1"/>
    <col min="25" max="25" width="10.54296875" style="337" bestFit="1" customWidth="1"/>
    <col min="26" max="26" width="9.54296875" style="337" bestFit="1" customWidth="1"/>
    <col min="27" max="16384" width="9.1796875" style="337"/>
  </cols>
  <sheetData>
    <row r="1" spans="1:46" ht="16.149999999999999" customHeight="1">
      <c r="A1" s="1555" t="s">
        <v>707</v>
      </c>
      <c r="B1" s="1555"/>
      <c r="C1" s="1555"/>
      <c r="D1" s="1325"/>
      <c r="E1" s="1325"/>
      <c r="F1" s="1542" t="s">
        <v>219</v>
      </c>
      <c r="G1" s="1542"/>
      <c r="H1" s="1542"/>
      <c r="I1" s="1542"/>
      <c r="J1" s="1542"/>
      <c r="K1" s="1542"/>
      <c r="L1" s="1542"/>
      <c r="M1" s="336"/>
      <c r="N1" s="336"/>
      <c r="O1" s="336"/>
      <c r="P1" s="336"/>
      <c r="Q1" s="336"/>
      <c r="R1" s="336"/>
      <c r="S1" s="336"/>
      <c r="T1" s="336"/>
      <c r="U1" s="336"/>
      <c r="V1" s="336"/>
      <c r="W1" s="336"/>
      <c r="X1" s="336"/>
      <c r="Y1" s="336"/>
      <c r="Z1" s="336"/>
    </row>
    <row r="2" spans="1:46" ht="18.649999999999999" customHeight="1">
      <c r="A2" s="1556" t="s">
        <v>971</v>
      </c>
      <c r="B2" s="1557"/>
      <c r="C2" s="1557"/>
      <c r="D2" s="1326"/>
      <c r="E2" s="1326"/>
      <c r="F2" s="1542" t="s">
        <v>220</v>
      </c>
      <c r="G2" s="1542"/>
      <c r="H2" s="1542"/>
      <c r="I2" s="1542"/>
      <c r="J2" s="1542"/>
      <c r="K2" s="1542"/>
      <c r="L2" s="1542"/>
      <c r="M2" s="336"/>
      <c r="N2" s="336"/>
      <c r="O2" s="336"/>
      <c r="P2" s="336"/>
      <c r="Q2" s="336"/>
      <c r="R2" s="336"/>
      <c r="S2" s="336"/>
      <c r="T2" s="336"/>
      <c r="U2" s="336"/>
      <c r="V2" s="336"/>
      <c r="W2" s="336"/>
      <c r="X2" s="336"/>
      <c r="Y2" s="336"/>
      <c r="Z2" s="336"/>
    </row>
    <row r="3" spans="1:46" ht="21" customHeight="1">
      <c r="A3" s="225"/>
      <c r="B3" s="524"/>
      <c r="C3" s="524"/>
      <c r="D3" s="524"/>
      <c r="E3" s="221"/>
      <c r="F3" s="525"/>
      <c r="G3" s="525"/>
      <c r="H3" s="525"/>
      <c r="I3" s="525"/>
      <c r="J3" s="525"/>
      <c r="K3" s="525"/>
      <c r="L3" s="525"/>
      <c r="M3" s="221"/>
      <c r="N3" s="1543"/>
      <c r="O3" s="1543"/>
    </row>
    <row r="4" spans="1:46" ht="16.5">
      <c r="A4" s="1482" t="s">
        <v>970</v>
      </c>
      <c r="B4" s="1482"/>
      <c r="C4" s="1482"/>
      <c r="D4" s="1482"/>
      <c r="E4" s="1482"/>
      <c r="F4" s="1482"/>
      <c r="G4" s="1482"/>
      <c r="H4" s="1482"/>
      <c r="I4" s="1482"/>
      <c r="J4" s="1482"/>
      <c r="K4" s="1482"/>
      <c r="L4" s="1482"/>
      <c r="M4" s="1482"/>
      <c r="N4" s="1482"/>
      <c r="O4" s="1482"/>
      <c r="P4" s="1482"/>
      <c r="Q4" s="1482"/>
      <c r="R4" s="1482"/>
      <c r="S4" s="1482"/>
      <c r="T4" s="1482"/>
      <c r="U4" s="1482"/>
      <c r="V4" s="1482"/>
      <c r="W4" s="1482"/>
      <c r="X4" s="1482"/>
      <c r="Y4" s="1482"/>
      <c r="Z4" s="1482"/>
    </row>
    <row r="5" spans="1:46" ht="16.5" customHeight="1">
      <c r="A5" s="1551" t="s">
        <v>1053</v>
      </c>
      <c r="B5" s="1551"/>
      <c r="C5" s="1551"/>
      <c r="D5" s="1551"/>
      <c r="E5" s="1551"/>
      <c r="F5" s="1551"/>
      <c r="G5" s="1551"/>
      <c r="H5" s="1551"/>
      <c r="I5" s="1551"/>
      <c r="J5" s="1551"/>
      <c r="K5" s="1551"/>
      <c r="L5" s="1551"/>
      <c r="M5" s="1483"/>
      <c r="N5" s="1483"/>
      <c r="O5" s="1483"/>
      <c r="P5" s="1483"/>
      <c r="Q5" s="1483"/>
      <c r="R5" s="1483"/>
      <c r="S5" s="1483"/>
      <c r="T5" s="1483"/>
      <c r="U5" s="1483"/>
      <c r="V5" s="1483"/>
      <c r="W5" s="1483"/>
      <c r="X5" s="1483"/>
      <c r="Y5" s="1483"/>
      <c r="Z5" s="1483"/>
    </row>
    <row r="6" spans="1:46" ht="16.5">
      <c r="A6" s="1550" t="s">
        <v>398</v>
      </c>
      <c r="B6" s="1550"/>
      <c r="C6" s="1550"/>
      <c r="D6" s="1550"/>
      <c r="E6" s="1550"/>
      <c r="F6" s="1550"/>
      <c r="G6" s="1550"/>
      <c r="H6" s="1550"/>
      <c r="I6" s="1550"/>
      <c r="J6" s="1550"/>
      <c r="K6" s="1550"/>
      <c r="L6" s="1550"/>
      <c r="M6" s="1481"/>
      <c r="N6" s="1481"/>
      <c r="O6" s="1481"/>
      <c r="P6" s="1481"/>
      <c r="Q6" s="1481"/>
      <c r="R6" s="1481"/>
      <c r="S6" s="1481"/>
      <c r="T6" s="1481"/>
      <c r="U6" s="1481"/>
      <c r="V6" s="1481"/>
      <c r="W6" s="1481"/>
      <c r="X6" s="1481"/>
      <c r="Y6" s="1481"/>
      <c r="Z6" s="1481"/>
    </row>
    <row r="7" spans="1:46" s="222" customFormat="1" ht="16.5" customHeight="1">
      <c r="A7" s="1546" t="s">
        <v>55</v>
      </c>
      <c r="B7" s="1545" t="s">
        <v>489</v>
      </c>
      <c r="C7" s="1546" t="s">
        <v>317</v>
      </c>
      <c r="D7" s="1544" t="s">
        <v>490</v>
      </c>
      <c r="E7" s="1547" t="s">
        <v>491</v>
      </c>
      <c r="F7" s="1548"/>
      <c r="G7" s="1548"/>
      <c r="H7" s="1548"/>
      <c r="I7" s="1548"/>
      <c r="J7" s="1548"/>
      <c r="K7" s="1548"/>
      <c r="L7" s="1549"/>
    </row>
    <row r="8" spans="1:46" s="222" customFormat="1" ht="45" customHeight="1">
      <c r="A8" s="1546"/>
      <c r="B8" s="1546"/>
      <c r="C8" s="1546"/>
      <c r="D8" s="1544"/>
      <c r="E8" s="118" t="s">
        <v>1014</v>
      </c>
      <c r="F8" s="118" t="s">
        <v>1015</v>
      </c>
      <c r="G8" s="118" t="s">
        <v>1016</v>
      </c>
      <c r="H8" s="118" t="s">
        <v>1017</v>
      </c>
      <c r="I8" s="118" t="s">
        <v>1018</v>
      </c>
      <c r="J8" s="118" t="s">
        <v>1019</v>
      </c>
      <c r="K8" s="118" t="s">
        <v>1020</v>
      </c>
      <c r="L8" s="118" t="s">
        <v>1021</v>
      </c>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row>
    <row r="9" spans="1:46" s="223" customFormat="1" ht="15.5">
      <c r="A9" s="527" t="s">
        <v>369</v>
      </c>
      <c r="B9" s="527" t="s">
        <v>370</v>
      </c>
      <c r="C9" s="527" t="s">
        <v>371</v>
      </c>
      <c r="D9" s="207" t="s">
        <v>909</v>
      </c>
      <c r="E9" s="527" t="s">
        <v>908</v>
      </c>
      <c r="F9" s="528">
        <v>-6</v>
      </c>
      <c r="G9" s="528">
        <v>-7</v>
      </c>
      <c r="H9" s="528">
        <v>-8</v>
      </c>
      <c r="I9" s="528">
        <v>-9</v>
      </c>
      <c r="J9" s="528">
        <v>-10</v>
      </c>
      <c r="K9" s="528">
        <v>-11</v>
      </c>
      <c r="L9" s="528">
        <v>-12</v>
      </c>
      <c r="M9" s="1480"/>
      <c r="N9" s="1480"/>
      <c r="O9" s="1480"/>
      <c r="P9" s="1480"/>
      <c r="Q9" s="1480"/>
      <c r="R9" s="1480"/>
      <c r="S9" s="1480"/>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row>
    <row r="10" spans="1:46" s="222" customFormat="1" ht="30.75" customHeight="1">
      <c r="A10" s="1553" t="s">
        <v>492</v>
      </c>
      <c r="B10" s="1554"/>
      <c r="C10" s="1473"/>
      <c r="D10" s="529"/>
      <c r="E10" s="529"/>
      <c r="F10" s="529"/>
      <c r="G10" s="529"/>
      <c r="H10" s="529"/>
      <c r="I10" s="529"/>
      <c r="J10" s="529"/>
      <c r="K10" s="529"/>
      <c r="L10" s="529"/>
    </row>
    <row r="11" spans="1:46" s="222" customFormat="1" ht="15">
      <c r="A11" s="1474">
        <v>1</v>
      </c>
      <c r="B11" s="530" t="s">
        <v>34</v>
      </c>
      <c r="C11" s="1473" t="s">
        <v>318</v>
      </c>
      <c r="D11" s="529">
        <f>SUM(E11:L11)</f>
        <v>0</v>
      </c>
      <c r="E11" s="529"/>
      <c r="F11" s="529"/>
      <c r="G11" s="529"/>
      <c r="H11" s="529"/>
      <c r="I11" s="529"/>
      <c r="J11" s="529"/>
      <c r="K11" s="529"/>
      <c r="L11" s="529"/>
    </row>
    <row r="12" spans="1:46" s="224" customFormat="1" ht="15.5">
      <c r="A12" s="1336" t="s">
        <v>62</v>
      </c>
      <c r="B12" s="1337" t="s">
        <v>493</v>
      </c>
      <c r="C12" s="1338" t="s">
        <v>319</v>
      </c>
      <c r="D12" s="1339"/>
      <c r="E12" s="1339"/>
      <c r="F12" s="1339"/>
      <c r="G12" s="1339"/>
      <c r="H12" s="1339"/>
      <c r="I12" s="1339"/>
      <c r="J12" s="1339"/>
      <c r="K12" s="1339"/>
      <c r="L12" s="1339"/>
    </row>
    <row r="13" spans="1:46" s="223" customFormat="1" ht="15.5">
      <c r="A13" s="1340"/>
      <c r="B13" s="1341" t="s">
        <v>494</v>
      </c>
      <c r="C13" s="1342" t="s">
        <v>495</v>
      </c>
      <c r="D13" s="1343"/>
      <c r="E13" s="1343"/>
      <c r="F13" s="1343"/>
      <c r="G13" s="1343"/>
      <c r="H13" s="1343"/>
      <c r="I13" s="1343"/>
      <c r="J13" s="1343"/>
      <c r="K13" s="1343"/>
      <c r="L13" s="1343"/>
    </row>
    <row r="14" spans="1:46" s="226" customFormat="1" ht="15.5">
      <c r="A14" s="1340"/>
      <c r="B14" s="1341" t="s">
        <v>932</v>
      </c>
      <c r="C14" s="1342" t="s">
        <v>496</v>
      </c>
      <c r="D14" s="1343"/>
      <c r="E14" s="1343"/>
      <c r="F14" s="1343"/>
      <c r="G14" s="1343"/>
      <c r="H14" s="1343"/>
      <c r="I14" s="1343"/>
      <c r="J14" s="1343"/>
      <c r="K14" s="1344"/>
      <c r="L14" s="1343"/>
    </row>
    <row r="15" spans="1:46" s="226" customFormat="1" ht="15.5">
      <c r="A15" s="1345" t="s">
        <v>63</v>
      </c>
      <c r="B15" s="1346" t="s">
        <v>35</v>
      </c>
      <c r="C15" s="1347" t="s">
        <v>320</v>
      </c>
      <c r="D15" s="1344"/>
      <c r="E15" s="1344"/>
      <c r="F15" s="1344"/>
      <c r="G15" s="1344"/>
      <c r="H15" s="1344"/>
      <c r="I15" s="1344"/>
      <c r="J15" s="1344"/>
      <c r="K15" s="1344"/>
      <c r="L15" s="1344"/>
    </row>
    <row r="16" spans="1:46" s="223" customFormat="1" ht="15.5">
      <c r="A16" s="1345" t="s">
        <v>64</v>
      </c>
      <c r="B16" s="1346" t="s">
        <v>497</v>
      </c>
      <c r="C16" s="1347" t="s">
        <v>321</v>
      </c>
      <c r="D16" s="1344"/>
      <c r="E16" s="1344"/>
      <c r="F16" s="1344"/>
      <c r="G16" s="1344"/>
      <c r="H16" s="1344"/>
      <c r="I16" s="1344"/>
      <c r="J16" s="1344"/>
      <c r="K16" s="1344"/>
      <c r="L16" s="1344"/>
    </row>
    <row r="17" spans="1:12" s="223" customFormat="1" ht="15.5">
      <c r="A17" s="1345" t="s">
        <v>47</v>
      </c>
      <c r="B17" s="1346" t="s">
        <v>36</v>
      </c>
      <c r="C17" s="1347" t="s">
        <v>323</v>
      </c>
      <c r="D17" s="1344"/>
      <c r="E17" s="1344"/>
      <c r="F17" s="1344"/>
      <c r="G17" s="1344"/>
      <c r="H17" s="1344"/>
      <c r="I17" s="1344"/>
      <c r="J17" s="1344"/>
      <c r="K17" s="1344"/>
      <c r="L17" s="1344"/>
    </row>
    <row r="18" spans="1:12" s="226" customFormat="1" ht="15.5">
      <c r="A18" s="1345" t="s">
        <v>65</v>
      </c>
      <c r="B18" s="1346" t="s">
        <v>37</v>
      </c>
      <c r="C18" s="1347" t="s">
        <v>324</v>
      </c>
      <c r="D18" s="1344"/>
      <c r="E18" s="1344"/>
      <c r="F18" s="1344"/>
      <c r="G18" s="1344"/>
      <c r="H18" s="1344"/>
      <c r="I18" s="1344"/>
      <c r="J18" s="1344"/>
      <c r="K18" s="1344"/>
      <c r="L18" s="1344"/>
    </row>
    <row r="19" spans="1:12" s="226" customFormat="1" ht="15.5">
      <c r="A19" s="1345" t="s">
        <v>373</v>
      </c>
      <c r="B19" s="1346" t="s">
        <v>498</v>
      </c>
      <c r="C19" s="1347" t="s">
        <v>322</v>
      </c>
      <c r="D19" s="1344"/>
      <c r="E19" s="1344"/>
      <c r="F19" s="1344"/>
      <c r="G19" s="1344"/>
      <c r="H19" s="1344"/>
      <c r="I19" s="1344"/>
      <c r="J19" s="1344"/>
      <c r="K19" s="1343"/>
      <c r="L19" s="1343"/>
    </row>
    <row r="20" spans="1:12" s="226" customFormat="1" ht="24.75" customHeight="1">
      <c r="A20" s="1340"/>
      <c r="B20" s="1341" t="s">
        <v>499</v>
      </c>
      <c r="C20" s="1342" t="s">
        <v>500</v>
      </c>
      <c r="D20" s="1344"/>
      <c r="E20" s="1344"/>
      <c r="F20" s="1343"/>
      <c r="G20" s="1343"/>
      <c r="H20" s="1343"/>
      <c r="I20" s="1343"/>
      <c r="J20" s="1343"/>
      <c r="K20" s="1344"/>
      <c r="L20" s="1344"/>
    </row>
    <row r="21" spans="1:12" s="223" customFormat="1" ht="15.5">
      <c r="A21" s="1345" t="s">
        <v>374</v>
      </c>
      <c r="B21" s="1346" t="s">
        <v>501</v>
      </c>
      <c r="C21" s="1347" t="s">
        <v>325</v>
      </c>
      <c r="D21" s="1344"/>
      <c r="E21" s="1344"/>
      <c r="F21" s="1344"/>
      <c r="G21" s="1344"/>
      <c r="H21" s="1344"/>
      <c r="I21" s="1344"/>
      <c r="J21" s="1344"/>
      <c r="K21" s="1344"/>
      <c r="L21" s="1344"/>
    </row>
    <row r="22" spans="1:12" s="223" customFormat="1" ht="15.5">
      <c r="A22" s="1345" t="s">
        <v>55</v>
      </c>
      <c r="B22" s="1346" t="s">
        <v>38</v>
      </c>
      <c r="C22" s="1347" t="s">
        <v>326</v>
      </c>
      <c r="D22" s="1344"/>
      <c r="E22" s="1344"/>
      <c r="F22" s="1344"/>
      <c r="G22" s="1344"/>
      <c r="H22" s="1344"/>
      <c r="I22" s="1344"/>
      <c r="J22" s="1344"/>
      <c r="K22" s="1344"/>
      <c r="L22" s="1344"/>
    </row>
    <row r="23" spans="1:12" s="223" customFormat="1" ht="15.5">
      <c r="A23" s="1348" t="s">
        <v>376</v>
      </c>
      <c r="B23" s="1349" t="s">
        <v>39</v>
      </c>
      <c r="C23" s="1350" t="s">
        <v>327</v>
      </c>
      <c r="D23" s="532"/>
      <c r="E23" s="532"/>
      <c r="F23" s="532"/>
      <c r="G23" s="532"/>
      <c r="H23" s="532"/>
      <c r="I23" s="532"/>
      <c r="J23" s="532"/>
      <c r="K23" s="1351"/>
      <c r="L23" s="1351"/>
    </row>
    <row r="24" spans="1:12" s="222" customFormat="1" ht="15.5">
      <c r="A24" s="1474">
        <v>2</v>
      </c>
      <c r="B24" s="533" t="s">
        <v>502</v>
      </c>
      <c r="C24" s="1473" t="s">
        <v>328</v>
      </c>
      <c r="D24" s="529">
        <f>SUM(E24:L24)</f>
        <v>0</v>
      </c>
      <c r="E24" s="529"/>
      <c r="F24" s="529"/>
      <c r="G24" s="529"/>
      <c r="H24" s="529"/>
      <c r="I24" s="529"/>
      <c r="J24" s="529"/>
      <c r="K24" s="531"/>
      <c r="L24" s="531"/>
    </row>
    <row r="25" spans="1:12" s="222" customFormat="1" ht="15.5">
      <c r="A25" s="207" t="s">
        <v>66</v>
      </c>
      <c r="B25" s="534" t="s">
        <v>146</v>
      </c>
      <c r="C25" s="205" t="s">
        <v>729</v>
      </c>
      <c r="D25" s="531"/>
      <c r="E25" s="531"/>
      <c r="F25" s="531"/>
      <c r="G25" s="531"/>
      <c r="H25" s="531"/>
      <c r="I25" s="531"/>
      <c r="J25" s="531"/>
      <c r="K25" s="531"/>
      <c r="L25" s="531"/>
    </row>
    <row r="26" spans="1:12" s="222" customFormat="1" ht="15.5">
      <c r="A26" s="207" t="s">
        <v>67</v>
      </c>
      <c r="B26" s="534" t="s">
        <v>147</v>
      </c>
      <c r="C26" s="205" t="s">
        <v>730</v>
      </c>
      <c r="D26" s="531"/>
      <c r="E26" s="531"/>
      <c r="F26" s="531"/>
      <c r="G26" s="531"/>
      <c r="H26" s="531"/>
      <c r="I26" s="531"/>
      <c r="J26" s="531"/>
      <c r="K26" s="531"/>
      <c r="L26" s="531"/>
    </row>
    <row r="27" spans="1:12" s="222" customFormat="1" ht="15.5">
      <c r="A27" s="207" t="s">
        <v>68</v>
      </c>
      <c r="B27" s="1410" t="s">
        <v>731</v>
      </c>
      <c r="C27" s="205" t="s">
        <v>732</v>
      </c>
      <c r="D27" s="531"/>
      <c r="E27" s="531"/>
      <c r="F27" s="531"/>
      <c r="G27" s="531"/>
      <c r="H27" s="531"/>
      <c r="I27" s="531"/>
      <c r="J27" s="531"/>
      <c r="K27" s="531"/>
      <c r="L27" s="531"/>
    </row>
    <row r="28" spans="1:12" s="223" customFormat="1" ht="15.5">
      <c r="A28" s="207" t="s">
        <v>19</v>
      </c>
      <c r="B28" s="1405" t="s">
        <v>503</v>
      </c>
      <c r="C28" s="205" t="s">
        <v>504</v>
      </c>
      <c r="D28" s="531"/>
      <c r="E28" s="531"/>
      <c r="F28" s="531"/>
      <c r="G28" s="531"/>
      <c r="H28" s="531"/>
      <c r="I28" s="531"/>
      <c r="J28" s="531"/>
      <c r="K28" s="531"/>
      <c r="L28" s="531"/>
    </row>
    <row r="29" spans="1:12" s="223" customFormat="1" ht="15.5">
      <c r="A29" s="207" t="s">
        <v>20</v>
      </c>
      <c r="B29" s="1405" t="s">
        <v>505</v>
      </c>
      <c r="C29" s="205" t="s">
        <v>506</v>
      </c>
      <c r="D29" s="531"/>
      <c r="E29" s="531"/>
      <c r="F29" s="531"/>
      <c r="G29" s="531"/>
      <c r="H29" s="531"/>
      <c r="I29" s="531"/>
      <c r="J29" s="531"/>
      <c r="K29" s="531"/>
      <c r="L29" s="531"/>
    </row>
    <row r="30" spans="1:12" s="223" customFormat="1" ht="15.5">
      <c r="A30" s="207" t="s">
        <v>21</v>
      </c>
      <c r="B30" s="1405" t="s">
        <v>507</v>
      </c>
      <c r="C30" s="205" t="s">
        <v>508</v>
      </c>
      <c r="D30" s="531"/>
      <c r="E30" s="531"/>
      <c r="F30" s="531"/>
      <c r="G30" s="531"/>
      <c r="H30" s="531"/>
      <c r="I30" s="531"/>
      <c r="J30" s="531"/>
      <c r="K30" s="531"/>
      <c r="L30" s="531"/>
    </row>
    <row r="31" spans="1:12" s="223" customFormat="1" ht="15.5">
      <c r="A31" s="207" t="s">
        <v>73</v>
      </c>
      <c r="B31" s="1405" t="s">
        <v>509</v>
      </c>
      <c r="C31" s="205" t="s">
        <v>510</v>
      </c>
      <c r="D31" s="531"/>
      <c r="E31" s="531"/>
      <c r="F31" s="531"/>
      <c r="G31" s="531"/>
      <c r="H31" s="531"/>
      <c r="I31" s="531"/>
      <c r="J31" s="531"/>
      <c r="K31" s="531"/>
      <c r="L31" s="531"/>
    </row>
    <row r="32" spans="1:12" s="224" customFormat="1" ht="15.5">
      <c r="A32" s="207" t="s">
        <v>73</v>
      </c>
      <c r="B32" s="1405" t="s">
        <v>511</v>
      </c>
      <c r="C32" s="205" t="s">
        <v>512</v>
      </c>
      <c r="D32" s="531"/>
      <c r="E32" s="531"/>
      <c r="F32" s="531"/>
      <c r="G32" s="531"/>
      <c r="H32" s="531"/>
      <c r="I32" s="531"/>
      <c r="J32" s="531"/>
      <c r="K32" s="531"/>
      <c r="L32" s="531"/>
    </row>
    <row r="33" spans="1:12" s="224" customFormat="1" ht="31">
      <c r="A33" s="207" t="s">
        <v>74</v>
      </c>
      <c r="B33" s="1405" t="s">
        <v>513</v>
      </c>
      <c r="C33" s="205" t="s">
        <v>514</v>
      </c>
      <c r="D33" s="531"/>
      <c r="E33" s="531"/>
      <c r="F33" s="531"/>
      <c r="G33" s="531"/>
      <c r="H33" s="531"/>
      <c r="I33" s="531"/>
      <c r="J33" s="531"/>
      <c r="K33" s="1409"/>
      <c r="L33" s="1409"/>
    </row>
    <row r="34" spans="1:12" s="224" customFormat="1" ht="15.5">
      <c r="A34" s="1406" t="s">
        <v>915</v>
      </c>
      <c r="B34" s="1407" t="s">
        <v>515</v>
      </c>
      <c r="C34" s="1406" t="s">
        <v>516</v>
      </c>
      <c r="D34" s="1408"/>
      <c r="E34" s="1408"/>
      <c r="F34" s="1408"/>
      <c r="G34" s="1408"/>
      <c r="H34" s="1408"/>
      <c r="I34" s="1408"/>
      <c r="J34" s="1408"/>
      <c r="K34" s="1408"/>
      <c r="L34" s="1408"/>
    </row>
    <row r="35" spans="1:12" s="224" customFormat="1" ht="15.5">
      <c r="A35" s="1342" t="s">
        <v>916</v>
      </c>
      <c r="B35" s="1341" t="s">
        <v>517</v>
      </c>
      <c r="C35" s="1342" t="s">
        <v>518</v>
      </c>
      <c r="D35" s="1343"/>
      <c r="E35" s="1343"/>
      <c r="F35" s="1343"/>
      <c r="G35" s="1343"/>
      <c r="H35" s="1343"/>
      <c r="I35" s="1343"/>
      <c r="J35" s="1343"/>
      <c r="K35" s="1343"/>
      <c r="L35" s="1343"/>
    </row>
    <row r="36" spans="1:12" s="224" customFormat="1" ht="15.5">
      <c r="A36" s="1342" t="s">
        <v>917</v>
      </c>
      <c r="B36" s="1341" t="s">
        <v>519</v>
      </c>
      <c r="C36" s="1342" t="s">
        <v>520</v>
      </c>
      <c r="D36" s="1343"/>
      <c r="E36" s="1343"/>
      <c r="F36" s="1343"/>
      <c r="G36" s="1343"/>
      <c r="H36" s="1343"/>
      <c r="I36" s="1343"/>
      <c r="J36" s="1343"/>
      <c r="K36" s="1343"/>
      <c r="L36" s="1343"/>
    </row>
    <row r="37" spans="1:12" s="224" customFormat="1" ht="15.5">
      <c r="A37" s="1342" t="s">
        <v>918</v>
      </c>
      <c r="B37" s="1341" t="s">
        <v>521</v>
      </c>
      <c r="C37" s="1342" t="s">
        <v>522</v>
      </c>
      <c r="D37" s="1343"/>
      <c r="E37" s="1343"/>
      <c r="F37" s="1343"/>
      <c r="G37" s="1343"/>
      <c r="H37" s="1343"/>
      <c r="I37" s="1343"/>
      <c r="J37" s="1343"/>
      <c r="K37" s="1343"/>
      <c r="L37" s="1343"/>
    </row>
    <row r="38" spans="1:12" s="222" customFormat="1" ht="15.5">
      <c r="A38" s="1342" t="s">
        <v>919</v>
      </c>
      <c r="B38" s="1341" t="s">
        <v>523</v>
      </c>
      <c r="C38" s="1342" t="s">
        <v>524</v>
      </c>
      <c r="D38" s="1343"/>
      <c r="E38" s="1343"/>
      <c r="F38" s="1343"/>
      <c r="G38" s="1343"/>
      <c r="H38" s="1343"/>
      <c r="I38" s="1343"/>
      <c r="J38" s="1343"/>
      <c r="K38" s="1343"/>
      <c r="L38" s="1343"/>
    </row>
    <row r="39" spans="1:12" s="223" customFormat="1" ht="15.5">
      <c r="A39" s="1342" t="s">
        <v>920</v>
      </c>
      <c r="B39" s="1341" t="s">
        <v>525</v>
      </c>
      <c r="C39" s="1342" t="s">
        <v>526</v>
      </c>
      <c r="D39" s="1343"/>
      <c r="E39" s="1343"/>
      <c r="F39" s="1343"/>
      <c r="G39" s="1343"/>
      <c r="H39" s="1343"/>
      <c r="I39" s="1343"/>
      <c r="J39" s="1343"/>
      <c r="K39" s="1343"/>
      <c r="L39" s="1343"/>
    </row>
    <row r="40" spans="1:12" s="223" customFormat="1" ht="15.5">
      <c r="A40" s="1342" t="s">
        <v>921</v>
      </c>
      <c r="B40" s="1341" t="s">
        <v>527</v>
      </c>
      <c r="C40" s="1342" t="s">
        <v>528</v>
      </c>
      <c r="D40" s="1343"/>
      <c r="E40" s="1343"/>
      <c r="F40" s="1343"/>
      <c r="G40" s="1343"/>
      <c r="H40" s="1343"/>
      <c r="I40" s="1343"/>
      <c r="J40" s="1343"/>
      <c r="K40" s="1343"/>
      <c r="L40" s="1343"/>
    </row>
    <row r="41" spans="1:12" s="223" customFormat="1" ht="15.5">
      <c r="A41" s="1342" t="s">
        <v>922</v>
      </c>
      <c r="B41" s="1341" t="s">
        <v>529</v>
      </c>
      <c r="C41" s="1342" t="s">
        <v>530</v>
      </c>
      <c r="D41" s="1343"/>
      <c r="E41" s="1343"/>
      <c r="F41" s="1343"/>
      <c r="G41" s="1343"/>
      <c r="H41" s="1343"/>
      <c r="I41" s="1343"/>
      <c r="J41" s="1343"/>
      <c r="K41" s="1343"/>
      <c r="L41" s="1343"/>
    </row>
    <row r="42" spans="1:12" s="223" customFormat="1" ht="15.5">
      <c r="A42" s="1342" t="s">
        <v>923</v>
      </c>
      <c r="B42" s="1341" t="s">
        <v>531</v>
      </c>
      <c r="C42" s="1342" t="s">
        <v>532</v>
      </c>
      <c r="D42" s="1343"/>
      <c r="E42" s="1343"/>
      <c r="F42" s="1343"/>
      <c r="G42" s="1343"/>
      <c r="H42" s="1343"/>
      <c r="I42" s="1343"/>
      <c r="J42" s="1343"/>
      <c r="K42" s="1343"/>
      <c r="L42" s="1343"/>
    </row>
    <row r="43" spans="1:12" s="223" customFormat="1" ht="15.5">
      <c r="A43" s="1342" t="s">
        <v>924</v>
      </c>
      <c r="B43" s="1341" t="s">
        <v>533</v>
      </c>
      <c r="C43" s="1342" t="s">
        <v>534</v>
      </c>
      <c r="D43" s="1343"/>
      <c r="E43" s="1343"/>
      <c r="F43" s="1343"/>
      <c r="G43" s="1343"/>
      <c r="H43" s="1343"/>
      <c r="I43" s="1343"/>
      <c r="J43" s="1343"/>
      <c r="K43" s="1343"/>
      <c r="L43" s="1343"/>
    </row>
    <row r="44" spans="1:12" s="223" customFormat="1" ht="15.5">
      <c r="A44" s="1342" t="s">
        <v>925</v>
      </c>
      <c r="B44" s="1341" t="s">
        <v>535</v>
      </c>
      <c r="C44" s="1342" t="s">
        <v>536</v>
      </c>
      <c r="D44" s="1343"/>
      <c r="E44" s="1343"/>
      <c r="F44" s="1343"/>
      <c r="G44" s="1343"/>
      <c r="H44" s="1343"/>
      <c r="I44" s="1343"/>
      <c r="J44" s="1343"/>
      <c r="K44" s="1343"/>
      <c r="L44" s="1343"/>
    </row>
    <row r="45" spans="1:12" s="223" customFormat="1" ht="15.75" customHeight="1">
      <c r="A45" s="1342" t="s">
        <v>926</v>
      </c>
      <c r="B45" s="1341" t="s">
        <v>332</v>
      </c>
      <c r="C45" s="1342" t="s">
        <v>333</v>
      </c>
      <c r="D45" s="1343"/>
      <c r="E45" s="1343"/>
      <c r="F45" s="1343"/>
      <c r="G45" s="1343"/>
      <c r="H45" s="1343"/>
      <c r="I45" s="1343"/>
      <c r="J45" s="1343"/>
      <c r="K45" s="1343"/>
      <c r="L45" s="1343"/>
    </row>
    <row r="46" spans="1:12" ht="31">
      <c r="A46" s="1342" t="s">
        <v>927</v>
      </c>
      <c r="B46" s="1341" t="s">
        <v>537</v>
      </c>
      <c r="C46" s="1342" t="s">
        <v>336</v>
      </c>
      <c r="D46" s="1343"/>
      <c r="E46" s="1343"/>
      <c r="F46" s="1343"/>
      <c r="G46" s="1343"/>
      <c r="H46" s="1343"/>
      <c r="I46" s="1343"/>
      <c r="J46" s="1343"/>
      <c r="K46" s="1343"/>
      <c r="L46" s="1343"/>
    </row>
    <row r="47" spans="1:12" ht="16.5" customHeight="1">
      <c r="A47" s="1342" t="s">
        <v>928</v>
      </c>
      <c r="B47" s="1341" t="s">
        <v>538</v>
      </c>
      <c r="C47" s="1342" t="s">
        <v>539</v>
      </c>
      <c r="D47" s="1343"/>
      <c r="E47" s="1343"/>
      <c r="F47" s="1343"/>
      <c r="G47" s="1343"/>
      <c r="H47" s="1343"/>
      <c r="I47" s="1343"/>
      <c r="J47" s="1343"/>
      <c r="K47" s="1343"/>
      <c r="L47" s="1343"/>
    </row>
    <row r="48" spans="1:12" ht="16.5" customHeight="1">
      <c r="A48" s="1342" t="s">
        <v>929</v>
      </c>
      <c r="B48" s="1341" t="s">
        <v>540</v>
      </c>
      <c r="C48" s="1342" t="s">
        <v>541</v>
      </c>
      <c r="D48" s="1343"/>
      <c r="E48" s="1343"/>
      <c r="F48" s="1343"/>
      <c r="G48" s="1343"/>
      <c r="H48" s="1343"/>
      <c r="I48" s="1343"/>
      <c r="J48" s="1343"/>
      <c r="K48" s="1343"/>
      <c r="L48" s="1343"/>
    </row>
    <row r="49" spans="1:12" ht="15.5">
      <c r="A49" s="1401" t="s">
        <v>930</v>
      </c>
      <c r="B49" s="1402" t="s">
        <v>542</v>
      </c>
      <c r="C49" s="1401" t="s">
        <v>543</v>
      </c>
      <c r="D49" s="1403"/>
      <c r="E49" s="1403"/>
      <c r="F49" s="1403"/>
      <c r="G49" s="1403"/>
      <c r="H49" s="1403"/>
      <c r="I49" s="1403"/>
      <c r="J49" s="1403"/>
      <c r="K49" s="1404"/>
      <c r="L49" s="1404"/>
    </row>
    <row r="50" spans="1:12" ht="15.5">
      <c r="A50" s="205" t="s">
        <v>378</v>
      </c>
      <c r="B50" s="1405" t="s">
        <v>544</v>
      </c>
      <c r="C50" s="205" t="s">
        <v>545</v>
      </c>
      <c r="D50" s="531"/>
      <c r="E50" s="531"/>
      <c r="F50" s="535"/>
      <c r="G50" s="535"/>
      <c r="H50" s="535"/>
      <c r="I50" s="535"/>
      <c r="J50" s="535"/>
      <c r="K50" s="531"/>
      <c r="L50" s="531"/>
    </row>
    <row r="51" spans="1:12" s="526" customFormat="1" ht="16.5" customHeight="1">
      <c r="A51" s="205" t="s">
        <v>379</v>
      </c>
      <c r="B51" s="1405" t="s">
        <v>546</v>
      </c>
      <c r="C51" s="205" t="s">
        <v>547</v>
      </c>
      <c r="D51" s="531"/>
      <c r="E51" s="531"/>
      <c r="F51" s="531"/>
      <c r="G51" s="531"/>
      <c r="H51" s="531"/>
      <c r="I51" s="531"/>
      <c r="J51" s="531"/>
      <c r="K51" s="531"/>
      <c r="L51" s="531"/>
    </row>
    <row r="52" spans="1:12" ht="15.5">
      <c r="A52" s="205" t="s">
        <v>385</v>
      </c>
      <c r="B52" s="1405" t="s">
        <v>548</v>
      </c>
      <c r="C52" s="205" t="s">
        <v>549</v>
      </c>
      <c r="D52" s="531"/>
      <c r="E52" s="531"/>
      <c r="F52" s="531"/>
      <c r="G52" s="531"/>
      <c r="H52" s="531"/>
      <c r="I52" s="531"/>
      <c r="J52" s="531"/>
      <c r="K52" s="531"/>
      <c r="L52" s="531"/>
    </row>
    <row r="53" spans="1:12" ht="15.5">
      <c r="A53" s="205" t="s">
        <v>386</v>
      </c>
      <c r="B53" s="1405" t="s">
        <v>40</v>
      </c>
      <c r="C53" s="205" t="s">
        <v>329</v>
      </c>
      <c r="D53" s="531"/>
      <c r="E53" s="531"/>
      <c r="F53" s="531"/>
      <c r="G53" s="531"/>
      <c r="H53" s="531"/>
      <c r="I53" s="531"/>
      <c r="J53" s="531"/>
      <c r="K53" s="531"/>
      <c r="L53" s="531"/>
    </row>
    <row r="54" spans="1:12" ht="15.5">
      <c r="A54" s="205" t="s">
        <v>550</v>
      </c>
      <c r="B54" s="1405" t="s">
        <v>41</v>
      </c>
      <c r="C54" s="205" t="s">
        <v>330</v>
      </c>
      <c r="D54" s="531"/>
      <c r="E54" s="531"/>
      <c r="F54" s="531"/>
      <c r="G54" s="531"/>
      <c r="H54" s="531"/>
      <c r="I54" s="531"/>
      <c r="J54" s="531"/>
      <c r="K54" s="531"/>
      <c r="L54" s="531"/>
    </row>
    <row r="55" spans="1:12" ht="15.5">
      <c r="A55" s="205" t="s">
        <v>551</v>
      </c>
      <c r="B55" s="1405" t="s">
        <v>552</v>
      </c>
      <c r="C55" s="205" t="s">
        <v>331</v>
      </c>
      <c r="D55" s="531"/>
      <c r="E55" s="531"/>
      <c r="F55" s="531"/>
      <c r="G55" s="531"/>
      <c r="H55" s="531"/>
      <c r="I55" s="531"/>
      <c r="J55" s="531"/>
      <c r="K55" s="531"/>
      <c r="L55" s="531"/>
    </row>
    <row r="56" spans="1:12" ht="15.5">
      <c r="A56" s="205" t="s">
        <v>553</v>
      </c>
      <c r="B56" s="1405" t="s">
        <v>554</v>
      </c>
      <c r="C56" s="205" t="s">
        <v>555</v>
      </c>
      <c r="D56" s="531"/>
      <c r="E56" s="531"/>
      <c r="F56" s="531"/>
      <c r="G56" s="531"/>
      <c r="H56" s="531"/>
      <c r="I56" s="531"/>
      <c r="J56" s="531"/>
      <c r="K56" s="531"/>
      <c r="L56" s="531"/>
    </row>
    <row r="57" spans="1:12" s="526" customFormat="1" ht="15.5">
      <c r="A57" s="205" t="s">
        <v>556</v>
      </c>
      <c r="B57" s="1405" t="s">
        <v>557</v>
      </c>
      <c r="C57" s="205" t="s">
        <v>733</v>
      </c>
      <c r="D57" s="531"/>
      <c r="E57" s="531"/>
      <c r="F57" s="531"/>
      <c r="G57" s="531"/>
      <c r="H57" s="531"/>
      <c r="I57" s="531"/>
      <c r="J57" s="531"/>
      <c r="K57" s="531"/>
      <c r="L57" s="531"/>
    </row>
    <row r="58" spans="1:12" ht="15.5">
      <c r="A58" s="205" t="s">
        <v>558</v>
      </c>
      <c r="B58" s="1405" t="s">
        <v>334</v>
      </c>
      <c r="C58" s="205" t="s">
        <v>335</v>
      </c>
      <c r="D58" s="531"/>
      <c r="E58" s="531"/>
      <c r="F58" s="531"/>
      <c r="G58" s="531"/>
      <c r="H58" s="531"/>
      <c r="I58" s="531"/>
      <c r="J58" s="531"/>
      <c r="K58" s="531"/>
      <c r="L58" s="531"/>
    </row>
    <row r="59" spans="1:12" ht="15.5">
      <c r="A59" s="205" t="s">
        <v>559</v>
      </c>
      <c r="B59" s="1405" t="s">
        <v>337</v>
      </c>
      <c r="C59" s="205" t="s">
        <v>338</v>
      </c>
      <c r="D59" s="531"/>
      <c r="E59" s="531"/>
      <c r="F59" s="531"/>
      <c r="G59" s="531"/>
      <c r="H59" s="531"/>
      <c r="I59" s="531"/>
      <c r="J59" s="531"/>
      <c r="K59" s="531"/>
      <c r="L59" s="531"/>
    </row>
    <row r="60" spans="1:12" ht="108.5">
      <c r="A60" s="205" t="s">
        <v>560</v>
      </c>
      <c r="B60" s="1526" t="s">
        <v>1048</v>
      </c>
      <c r="C60" s="205" t="s">
        <v>340</v>
      </c>
      <c r="D60" s="531"/>
      <c r="E60" s="531"/>
      <c r="F60" s="531"/>
      <c r="G60" s="531"/>
      <c r="H60" s="531"/>
      <c r="I60" s="531"/>
      <c r="J60" s="531"/>
      <c r="K60" s="531"/>
      <c r="L60" s="531"/>
    </row>
    <row r="61" spans="1:12" ht="15.5">
      <c r="A61" s="205" t="s">
        <v>561</v>
      </c>
      <c r="B61" s="1405" t="s">
        <v>57</v>
      </c>
      <c r="C61" s="205" t="s">
        <v>341</v>
      </c>
      <c r="D61" s="531"/>
      <c r="E61" s="531"/>
      <c r="F61" s="531"/>
      <c r="G61" s="531"/>
      <c r="H61" s="531"/>
      <c r="I61" s="531"/>
      <c r="J61" s="531"/>
      <c r="K61" s="462"/>
      <c r="L61" s="462"/>
    </row>
    <row r="62" spans="1:12" ht="15">
      <c r="A62" s="1474">
        <v>3</v>
      </c>
      <c r="B62" s="533" t="s">
        <v>58</v>
      </c>
      <c r="C62" s="1473" t="s">
        <v>342</v>
      </c>
      <c r="D62" s="529">
        <f>SUM(E62:L62)</f>
        <v>0</v>
      </c>
      <c r="E62" s="529"/>
      <c r="F62" s="462"/>
      <c r="G62" s="462"/>
      <c r="H62" s="462"/>
      <c r="I62" s="462"/>
      <c r="J62" s="462"/>
      <c r="K62" s="1324"/>
      <c r="L62" s="1324"/>
    </row>
    <row r="63" spans="1:12" ht="10.9" customHeight="1">
      <c r="K63" s="1475"/>
      <c r="L63" s="1475"/>
    </row>
    <row r="64" spans="1:12" ht="16.5" customHeight="1">
      <c r="A64" s="1542" t="s">
        <v>358</v>
      </c>
      <c r="B64" s="1542"/>
      <c r="C64" s="1542"/>
      <c r="D64" s="1542"/>
      <c r="E64" s="336"/>
      <c r="F64" s="1552" t="s">
        <v>1022</v>
      </c>
      <c r="G64" s="1552"/>
      <c r="H64" s="1552"/>
      <c r="I64" s="1552"/>
      <c r="J64" s="1552"/>
      <c r="K64" s="1552"/>
      <c r="L64" s="1552"/>
    </row>
    <row r="65" spans="1:15" ht="16.5" customHeight="1">
      <c r="A65" s="1542" t="s">
        <v>573</v>
      </c>
      <c r="B65" s="1542"/>
      <c r="C65" s="1542"/>
      <c r="D65" s="1542"/>
      <c r="E65" s="336"/>
      <c r="F65" s="1542" t="s">
        <v>837</v>
      </c>
      <c r="G65" s="1542"/>
      <c r="H65" s="1542"/>
      <c r="I65" s="1542"/>
      <c r="J65" s="1542"/>
      <c r="K65" s="1542"/>
      <c r="L65" s="1542"/>
    </row>
    <row r="66" spans="1:15" ht="16.5" customHeight="1">
      <c r="A66" s="1542" t="s">
        <v>708</v>
      </c>
      <c r="B66" s="1542"/>
      <c r="C66" s="1542"/>
      <c r="D66" s="1542"/>
      <c r="E66" s="336"/>
      <c r="F66" s="1542" t="s">
        <v>359</v>
      </c>
      <c r="G66" s="1542"/>
      <c r="H66" s="1542"/>
      <c r="I66" s="1542"/>
      <c r="J66" s="1542"/>
      <c r="K66" s="1542"/>
      <c r="L66" s="1542"/>
    </row>
    <row r="67" spans="1:15" ht="16.5">
      <c r="N67" s="6"/>
      <c r="O67" s="221"/>
    </row>
    <row r="68" spans="1:15" ht="16.5">
      <c r="N68" s="6"/>
      <c r="O68" s="221"/>
    </row>
    <row r="69" spans="1:15" ht="16.5">
      <c r="N69" s="6"/>
      <c r="O69" s="221"/>
    </row>
    <row r="70" spans="1:15" ht="16.5">
      <c r="N70" s="6"/>
      <c r="O70" s="221"/>
    </row>
    <row r="71" spans="1:15" ht="16.5">
      <c r="N71" s="6"/>
      <c r="O71" s="221"/>
    </row>
    <row r="72" spans="1:15" ht="16.5">
      <c r="N72" s="6"/>
      <c r="O72" s="221"/>
    </row>
    <row r="73" spans="1:15" ht="16.5" customHeight="1">
      <c r="A73" s="1542"/>
      <c r="B73" s="1542"/>
      <c r="C73" s="1542"/>
      <c r="D73" s="1542"/>
      <c r="E73" s="1542"/>
      <c r="F73" s="1542"/>
      <c r="G73" s="1542"/>
      <c r="H73" s="336"/>
      <c r="I73" s="336"/>
      <c r="N73" s="1541"/>
      <c r="O73" s="1541"/>
    </row>
  </sheetData>
  <mergeCells count="21">
    <mergeCell ref="F1:L1"/>
    <mergeCell ref="F2:L2"/>
    <mergeCell ref="A5:L5"/>
    <mergeCell ref="F65:L65"/>
    <mergeCell ref="F64:L64"/>
    <mergeCell ref="A10:B10"/>
    <mergeCell ref="A1:C1"/>
    <mergeCell ref="A2:C2"/>
    <mergeCell ref="N3:O3"/>
    <mergeCell ref="D7:D8"/>
    <mergeCell ref="B7:B8"/>
    <mergeCell ref="A7:A8"/>
    <mergeCell ref="C7:C8"/>
    <mergeCell ref="E7:L7"/>
    <mergeCell ref="A6:L6"/>
    <mergeCell ref="N73:O73"/>
    <mergeCell ref="A73:G73"/>
    <mergeCell ref="A64:D64"/>
    <mergeCell ref="A65:D65"/>
    <mergeCell ref="A66:D66"/>
    <mergeCell ref="F66:L66"/>
  </mergeCells>
  <phoneticPr fontId="13" type="noConversion"/>
  <printOptions horizontalCentered="1"/>
  <pageMargins left="0.196850393700787" right="0.196850393700787" top="0.39370078740157499" bottom="0.39370078740157499" header="0" footer="0"/>
  <pageSetup paperSize="9" scale="8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0"/>
  <sheetViews>
    <sheetView zoomScaleNormal="100" zoomScaleSheetLayoutView="85" workbookViewId="0">
      <selection activeCell="C26" sqref="C26"/>
    </sheetView>
  </sheetViews>
  <sheetFormatPr defaultColWidth="9.1796875" defaultRowHeight="16.5"/>
  <cols>
    <col min="1" max="1" width="4.453125" style="987" bestFit="1" customWidth="1"/>
    <col min="2" max="2" width="45" style="230" customWidth="1"/>
    <col min="3" max="3" width="16.7265625" style="230" bestFit="1" customWidth="1"/>
    <col min="4" max="4" width="15.453125" style="988" customWidth="1"/>
    <col min="5" max="5" width="15.1796875" style="989" customWidth="1"/>
    <col min="6" max="6" width="56.54296875" style="475" customWidth="1"/>
    <col min="7" max="16384" width="9.1796875" style="475"/>
  </cols>
  <sheetData>
    <row r="1" spans="1:6">
      <c r="A1" s="1541" t="s">
        <v>707</v>
      </c>
      <c r="B1" s="1541"/>
      <c r="C1" s="1541"/>
      <c r="D1" s="1541" t="s">
        <v>69</v>
      </c>
      <c r="E1" s="1541"/>
      <c r="F1" s="1541"/>
    </row>
    <row r="2" spans="1:6" ht="16.5" customHeight="1">
      <c r="A2" s="1668" t="s">
        <v>971</v>
      </c>
      <c r="B2" s="1668"/>
      <c r="C2" s="1668"/>
      <c r="D2" s="1668" t="s">
        <v>49</v>
      </c>
      <c r="E2" s="1668"/>
      <c r="F2" s="1668"/>
    </row>
    <row r="3" spans="1:6">
      <c r="A3" s="2"/>
      <c r="B3" s="12"/>
      <c r="C3" s="12"/>
      <c r="D3" s="1589"/>
      <c r="E3" s="1589"/>
      <c r="F3" s="1589"/>
    </row>
    <row r="4" spans="1:6">
      <c r="A4" s="1558" t="s">
        <v>993</v>
      </c>
      <c r="B4" s="1558"/>
      <c r="C4" s="1558"/>
      <c r="D4" s="1558"/>
      <c r="E4" s="1558"/>
      <c r="F4" s="1558"/>
    </row>
    <row r="5" spans="1:6">
      <c r="A5" s="1562" t="s">
        <v>889</v>
      </c>
      <c r="B5" s="1562"/>
      <c r="C5" s="1562"/>
      <c r="D5" s="1562"/>
      <c r="E5" s="1562"/>
      <c r="F5" s="1562"/>
    </row>
    <row r="6" spans="1:6">
      <c r="A6" s="1665"/>
      <c r="B6" s="1665"/>
      <c r="C6" s="1665"/>
      <c r="D6" s="1665"/>
      <c r="E6" s="1665"/>
      <c r="F6" s="1665"/>
    </row>
    <row r="7" spans="1:6" ht="33.75" customHeight="1">
      <c r="A7" s="1686" t="s">
        <v>55</v>
      </c>
      <c r="B7" s="1688" t="s">
        <v>143</v>
      </c>
      <c r="C7" s="1686" t="s">
        <v>12</v>
      </c>
      <c r="D7" s="1689" t="s">
        <v>725</v>
      </c>
      <c r="E7" s="1690"/>
      <c r="F7" s="1686" t="s">
        <v>15</v>
      </c>
    </row>
    <row r="8" spans="1:6">
      <c r="A8" s="1687"/>
      <c r="B8" s="1687"/>
      <c r="C8" s="1687"/>
      <c r="D8" s="85" t="s">
        <v>726</v>
      </c>
      <c r="E8" s="85" t="s">
        <v>727</v>
      </c>
      <c r="F8" s="1687"/>
    </row>
    <row r="9" spans="1:6">
      <c r="A9" s="39">
        <v>1</v>
      </c>
      <c r="B9" s="66"/>
      <c r="C9" s="293"/>
      <c r="D9" s="293"/>
      <c r="E9" s="39"/>
      <c r="F9" s="241"/>
    </row>
    <row r="10" spans="1:6" s="886" customFormat="1">
      <c r="A10" s="39">
        <v>2</v>
      </c>
      <c r="B10" s="15"/>
      <c r="C10" s="39"/>
      <c r="D10" s="39"/>
      <c r="E10" s="39"/>
      <c r="F10" s="241"/>
    </row>
    <row r="11" spans="1:6">
      <c r="A11" s="39">
        <v>3</v>
      </c>
      <c r="B11" s="66"/>
      <c r="C11" s="293"/>
      <c r="D11" s="293"/>
      <c r="E11" s="39"/>
      <c r="F11" s="241"/>
    </row>
    <row r="12" spans="1:6" s="886" customFormat="1">
      <c r="A12" s="22" t="s">
        <v>857</v>
      </c>
      <c r="B12" s="14"/>
      <c r="C12" s="22"/>
      <c r="D12" s="22"/>
      <c r="E12" s="22"/>
      <c r="F12" s="55"/>
    </row>
    <row r="13" spans="1:6">
      <c r="A13" s="7"/>
      <c r="B13" s="11"/>
      <c r="C13" s="11"/>
      <c r="D13" s="11"/>
      <c r="E13" s="48"/>
      <c r="F13" s="7"/>
    </row>
    <row r="14" spans="1:6" s="981" customFormat="1">
      <c r="A14" s="6"/>
      <c r="B14" s="352" t="s">
        <v>750</v>
      </c>
      <c r="C14" s="352"/>
      <c r="D14" s="2"/>
      <c r="E14" s="980"/>
      <c r="F14" s="6"/>
    </row>
    <row r="15" spans="1:6" s="981" customFormat="1">
      <c r="A15" s="6"/>
      <c r="B15" s="352"/>
      <c r="C15" s="352"/>
      <c r="D15" s="2"/>
      <c r="E15" s="980"/>
      <c r="F15" s="6"/>
    </row>
    <row r="16" spans="1:6" s="981" customFormat="1" ht="20.5" customHeight="1">
      <c r="A16" s="3" t="s">
        <v>55</v>
      </c>
      <c r="B16" s="1" t="s">
        <v>42</v>
      </c>
      <c r="C16" s="1"/>
      <c r="D16" s="982" t="s">
        <v>7</v>
      </c>
      <c r="E16" s="1" t="s">
        <v>48</v>
      </c>
      <c r="F16" s="3" t="s">
        <v>15</v>
      </c>
    </row>
    <row r="17" spans="1:6" s="981" customFormat="1" ht="20.5" customHeight="1">
      <c r="A17" s="436">
        <v>1</v>
      </c>
      <c r="B17" s="477" t="s">
        <v>752</v>
      </c>
      <c r="C17" s="477"/>
      <c r="D17" s="983" t="s">
        <v>360</v>
      </c>
      <c r="E17" s="22"/>
      <c r="F17" s="55"/>
    </row>
    <row r="18" spans="1:6" ht="33">
      <c r="A18" s="436">
        <v>2</v>
      </c>
      <c r="B18" s="477" t="s">
        <v>751</v>
      </c>
      <c r="C18" s="477"/>
      <c r="D18" s="983" t="s">
        <v>360</v>
      </c>
      <c r="E18" s="22"/>
      <c r="F18" s="436"/>
    </row>
    <row r="19" spans="1:6" ht="33">
      <c r="A19" s="436">
        <v>3</v>
      </c>
      <c r="B19" s="55" t="s">
        <v>716</v>
      </c>
      <c r="C19" s="55"/>
      <c r="D19" s="983" t="s">
        <v>51</v>
      </c>
      <c r="E19" s="22" t="e">
        <f>E18/E17*100</f>
        <v>#DIV/0!</v>
      </c>
      <c r="F19" s="436"/>
    </row>
    <row r="20" spans="1:6">
      <c r="A20" s="7"/>
      <c r="B20" s="11"/>
      <c r="C20" s="11"/>
      <c r="D20" s="11"/>
      <c r="E20" s="48"/>
      <c r="F20" s="7"/>
    </row>
    <row r="21" spans="1:6">
      <c r="A21" s="7"/>
      <c r="B21" s="984" t="s">
        <v>158</v>
      </c>
      <c r="C21" s="984"/>
      <c r="D21" s="53"/>
      <c r="E21" s="985"/>
      <c r="F21" s="458"/>
    </row>
    <row r="22" spans="1:6" ht="34.5" customHeight="1">
      <c r="A22" s="7"/>
      <c r="B22" s="1685" t="s">
        <v>717</v>
      </c>
      <c r="C22" s="1685"/>
      <c r="D22" s="1685"/>
      <c r="E22" s="1685"/>
      <c r="F22" s="1685"/>
    </row>
    <row r="23" spans="1:6" ht="6" customHeight="1">
      <c r="A23" s="7"/>
      <c r="B23" s="540"/>
      <c r="C23" s="540"/>
      <c r="D23" s="986"/>
      <c r="E23" s="541"/>
      <c r="F23" s="541"/>
    </row>
    <row r="24" spans="1:6" ht="16.899999999999999" customHeight="1">
      <c r="A24" s="1541" t="s">
        <v>358</v>
      </c>
      <c r="B24" s="1541"/>
      <c r="C24" s="540"/>
      <c r="D24" s="1567" t="s">
        <v>1023</v>
      </c>
      <c r="E24" s="1567"/>
      <c r="F24" s="1567"/>
    </row>
    <row r="25" spans="1:6">
      <c r="A25" s="1563" t="s">
        <v>1055</v>
      </c>
      <c r="B25" s="1563"/>
      <c r="C25" s="6"/>
      <c r="D25" s="1541" t="s">
        <v>837</v>
      </c>
      <c r="E25" s="1541"/>
      <c r="F25" s="1541"/>
    </row>
    <row r="26" spans="1:6">
      <c r="A26" s="1563" t="s">
        <v>708</v>
      </c>
      <c r="B26" s="1563"/>
      <c r="C26" s="332"/>
      <c r="D26" s="1541" t="s">
        <v>709</v>
      </c>
      <c r="E26" s="1541"/>
      <c r="F26" s="1541"/>
    </row>
    <row r="27" spans="1:6">
      <c r="C27" s="332"/>
      <c r="D27" s="332"/>
      <c r="E27" s="6"/>
      <c r="F27" s="6"/>
    </row>
    <row r="28" spans="1:6">
      <c r="A28" s="306"/>
      <c r="B28" s="209"/>
      <c r="C28" s="209"/>
      <c r="D28" s="306"/>
      <c r="E28" s="6"/>
      <c r="F28" s="6"/>
    </row>
    <row r="29" spans="1:6">
      <c r="A29" s="306"/>
      <c r="B29" s="209"/>
      <c r="C29" s="209"/>
      <c r="D29" s="306"/>
      <c r="E29" s="6"/>
      <c r="F29" s="6"/>
    </row>
    <row r="30" spans="1:6">
      <c r="A30" s="306"/>
      <c r="B30" s="209"/>
      <c r="C30" s="209"/>
      <c r="D30" s="306"/>
      <c r="E30" s="6"/>
      <c r="F30" s="6"/>
    </row>
    <row r="31" spans="1:6">
      <c r="A31" s="306"/>
      <c r="B31" s="209"/>
      <c r="C31" s="209"/>
      <c r="D31" s="306"/>
      <c r="E31" s="6"/>
      <c r="F31" s="6"/>
    </row>
    <row r="32" spans="1:6">
      <c r="A32" s="306"/>
      <c r="B32" s="209"/>
      <c r="C32" s="209"/>
      <c r="D32" s="306"/>
      <c r="E32" s="6"/>
      <c r="F32" s="6"/>
    </row>
    <row r="60" spans="2:2" ht="132">
      <c r="B60" s="1513" t="s">
        <v>1048</v>
      </c>
    </row>
  </sheetData>
  <mergeCells count="20">
    <mergeCell ref="A4:F4"/>
    <mergeCell ref="D1:F1"/>
    <mergeCell ref="D2:F2"/>
    <mergeCell ref="D3:F3"/>
    <mergeCell ref="A1:C1"/>
    <mergeCell ref="A2:C2"/>
    <mergeCell ref="A5:F5"/>
    <mergeCell ref="A6:F6"/>
    <mergeCell ref="A7:A8"/>
    <mergeCell ref="B7:B8"/>
    <mergeCell ref="D7:E7"/>
    <mergeCell ref="F7:F8"/>
    <mergeCell ref="C7:C8"/>
    <mergeCell ref="B22:F22"/>
    <mergeCell ref="A24:B24"/>
    <mergeCell ref="A25:B25"/>
    <mergeCell ref="A26:B26"/>
    <mergeCell ref="D25:F25"/>
    <mergeCell ref="D26:F26"/>
    <mergeCell ref="D24:F24"/>
  </mergeCells>
  <printOptions horizontalCentered="1"/>
  <pageMargins left="0.25" right="0.25" top="0.78740157480314998" bottom="0.25" header="0" footer="0"/>
  <pageSetup paperSize="9" scale="82" orientation="landscape" r:id="rId1"/>
  <rowBreaks count="1" manualBreakCount="1">
    <brk id="12"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pageSetUpPr fitToPage="1"/>
  </sheetPr>
  <dimension ref="A1:G60"/>
  <sheetViews>
    <sheetView zoomScaleNormal="100" zoomScaleSheetLayoutView="100" workbookViewId="0">
      <selection activeCell="D15" sqref="D15"/>
    </sheetView>
  </sheetViews>
  <sheetFormatPr defaultColWidth="9.1796875" defaultRowHeight="16.5"/>
  <cols>
    <col min="1" max="1" width="4.54296875" style="34" bestFit="1" customWidth="1"/>
    <col min="2" max="2" width="28.1796875" style="34" customWidth="1"/>
    <col min="3" max="3" width="24.1796875" style="34" customWidth="1"/>
    <col min="4" max="4" width="26.7265625" style="34" bestFit="1" customWidth="1"/>
    <col min="5" max="5" width="23.26953125" style="34" customWidth="1"/>
    <col min="6" max="6" width="22.26953125" style="34" bestFit="1" customWidth="1"/>
    <col min="7" max="7" width="21.81640625" style="34" bestFit="1" customWidth="1"/>
    <col min="8" max="16384" width="9.1796875" style="34"/>
  </cols>
  <sheetData>
    <row r="1" spans="1:7" ht="16.5" customHeight="1">
      <c r="A1" s="1694" t="s">
        <v>707</v>
      </c>
      <c r="B1" s="1694"/>
      <c r="C1" s="1694"/>
      <c r="D1" s="1694"/>
      <c r="E1" s="1694" t="s">
        <v>219</v>
      </c>
      <c r="F1" s="1694"/>
      <c r="G1" s="1694"/>
    </row>
    <row r="2" spans="1:7" ht="16.5" customHeight="1">
      <c r="A2" s="1696" t="s">
        <v>971</v>
      </c>
      <c r="B2" s="1696"/>
      <c r="C2" s="1696"/>
      <c r="D2" s="1696"/>
      <c r="E2" s="1696" t="s">
        <v>220</v>
      </c>
      <c r="F2" s="1696"/>
      <c r="G2" s="1696"/>
    </row>
    <row r="3" spans="1:7">
      <c r="A3" s="51"/>
      <c r="B3" s="51"/>
      <c r="C3" s="50"/>
      <c r="D3" s="50"/>
      <c r="E3" s="1697"/>
      <c r="F3" s="1697"/>
      <c r="G3" s="1697"/>
    </row>
    <row r="4" spans="1:7">
      <c r="A4" s="1694" t="s">
        <v>992</v>
      </c>
      <c r="B4" s="1694"/>
      <c r="C4" s="1694"/>
      <c r="D4" s="1694"/>
      <c r="E4" s="1694"/>
      <c r="F4" s="1694"/>
      <c r="G4" s="1694"/>
    </row>
    <row r="5" spans="1:7">
      <c r="A5" s="1695" t="s">
        <v>893</v>
      </c>
      <c r="B5" s="1695"/>
      <c r="C5" s="1695"/>
      <c r="D5" s="1695"/>
      <c r="E5" s="1695"/>
      <c r="F5" s="1695"/>
      <c r="G5" s="1695"/>
    </row>
    <row r="6" spans="1:7">
      <c r="A6" s="307"/>
      <c r="B6" s="308"/>
      <c r="C6" s="309"/>
      <c r="D6" s="309"/>
      <c r="E6" s="309"/>
      <c r="F6" s="309"/>
      <c r="G6" s="309"/>
    </row>
    <row r="7" spans="1:7" s="37" customFormat="1" ht="36" customHeight="1">
      <c r="A7" s="310" t="s">
        <v>55</v>
      </c>
      <c r="B7" s="1487" t="s">
        <v>11</v>
      </c>
      <c r="C7" s="26" t="s">
        <v>289</v>
      </c>
      <c r="D7" s="26" t="s">
        <v>290</v>
      </c>
      <c r="E7" s="26" t="s">
        <v>291</v>
      </c>
      <c r="F7" s="26" t="s">
        <v>292</v>
      </c>
      <c r="G7" s="26" t="s">
        <v>293</v>
      </c>
    </row>
    <row r="8" spans="1:7" ht="19.149999999999999" customHeight="1">
      <c r="A8" s="35">
        <v>1</v>
      </c>
      <c r="B8" s="36" t="s">
        <v>577</v>
      </c>
      <c r="C8" s="60"/>
      <c r="D8" s="60"/>
      <c r="E8" s="60"/>
      <c r="F8" s="57" t="e">
        <f>D8/C8*100</f>
        <v>#DIV/0!</v>
      </c>
      <c r="G8" s="57" t="e">
        <f>E8/C8*100</f>
        <v>#DIV/0!</v>
      </c>
    </row>
    <row r="9" spans="1:7" ht="18.649999999999999" customHeight="1">
      <c r="A9" s="35">
        <v>2</v>
      </c>
      <c r="B9" s="311" t="s">
        <v>429</v>
      </c>
      <c r="C9" s="135"/>
      <c r="D9" s="135"/>
      <c r="E9" s="135"/>
      <c r="F9" s="60" t="e">
        <f t="shared" ref="F9" si="0">D9/C9*100</f>
        <v>#DIV/0!</v>
      </c>
      <c r="G9" s="60" t="e">
        <f>E9/C9*100</f>
        <v>#DIV/0!</v>
      </c>
    </row>
    <row r="10" spans="1:7" ht="6" customHeight="1">
      <c r="A10" s="37"/>
      <c r="B10" s="38"/>
      <c r="C10" s="203"/>
      <c r="D10" s="204"/>
      <c r="E10" s="204"/>
      <c r="F10" s="312"/>
      <c r="G10" s="312"/>
    </row>
    <row r="11" spans="1:7" ht="16.149999999999999" customHeight="1">
      <c r="A11" s="1541" t="s">
        <v>358</v>
      </c>
      <c r="B11" s="1541"/>
      <c r="C11" s="1541"/>
      <c r="D11" s="1541"/>
      <c r="E11" s="1692" t="s">
        <v>1023</v>
      </c>
      <c r="F11" s="1693"/>
      <c r="G11" s="1693"/>
    </row>
    <row r="12" spans="1:7" s="475" customFormat="1">
      <c r="A12" s="1691" t="s">
        <v>573</v>
      </c>
      <c r="B12" s="1691"/>
      <c r="C12" s="1691"/>
      <c r="D12" s="1691"/>
      <c r="E12" s="1541" t="s">
        <v>837</v>
      </c>
      <c r="F12" s="1541"/>
      <c r="G12" s="1541"/>
    </row>
    <row r="13" spans="1:7" s="475" customFormat="1">
      <c r="A13" s="1691" t="s">
        <v>708</v>
      </c>
      <c r="B13" s="1691"/>
      <c r="C13" s="1691"/>
      <c r="D13" s="1691"/>
      <c r="E13" s="1541" t="s">
        <v>709</v>
      </c>
      <c r="F13" s="1541"/>
      <c r="G13" s="1541"/>
    </row>
    <row r="14" spans="1:7" s="475" customFormat="1">
      <c r="E14" s="6"/>
      <c r="F14" s="6"/>
    </row>
    <row r="15" spans="1:7" s="475" customFormat="1">
      <c r="A15" s="306"/>
      <c r="B15" s="209"/>
      <c r="C15" s="338"/>
      <c r="E15" s="6"/>
      <c r="F15" s="6"/>
    </row>
    <row r="16" spans="1:7" s="475" customFormat="1">
      <c r="A16" s="306"/>
      <c r="B16" s="209"/>
      <c r="C16" s="338"/>
      <c r="E16" s="6"/>
      <c r="F16" s="6"/>
    </row>
    <row r="17" spans="1:7" s="475" customFormat="1">
      <c r="A17" s="306"/>
      <c r="B17" s="209"/>
      <c r="C17" s="339"/>
      <c r="E17" s="6"/>
      <c r="F17" s="6"/>
    </row>
    <row r="18" spans="1:7" s="475" customFormat="1">
      <c r="A18" s="306"/>
      <c r="B18" s="209"/>
      <c r="C18" s="338"/>
      <c r="E18" s="6"/>
      <c r="F18" s="6"/>
    </row>
    <row r="19" spans="1:7" s="475" customFormat="1">
      <c r="A19" s="306"/>
      <c r="B19" s="209"/>
      <c r="C19" s="230"/>
      <c r="E19" s="6"/>
      <c r="F19" s="6"/>
    </row>
    <row r="20" spans="1:7" s="313" customFormat="1">
      <c r="A20" s="34"/>
      <c r="B20" s="34"/>
      <c r="C20" s="64"/>
      <c r="D20" s="34"/>
      <c r="E20" s="50"/>
      <c r="F20" s="34"/>
      <c r="G20" s="34"/>
    </row>
    <row r="26" spans="1:7">
      <c r="B26" s="1228"/>
    </row>
    <row r="60" spans="2:2" ht="198">
      <c r="B60" s="1003" t="s">
        <v>1048</v>
      </c>
    </row>
  </sheetData>
  <mergeCells count="13">
    <mergeCell ref="A4:G4"/>
    <mergeCell ref="A5:G5"/>
    <mergeCell ref="E1:G1"/>
    <mergeCell ref="E2:G2"/>
    <mergeCell ref="E3:G3"/>
    <mergeCell ref="A1:D1"/>
    <mergeCell ref="A2:D2"/>
    <mergeCell ref="E12:G12"/>
    <mergeCell ref="E13:G13"/>
    <mergeCell ref="A11:D11"/>
    <mergeCell ref="A12:D12"/>
    <mergeCell ref="A13:D13"/>
    <mergeCell ref="E11:G11"/>
  </mergeCells>
  <phoneticPr fontId="0" type="noConversion"/>
  <printOptions horizontalCentered="1"/>
  <pageMargins left="0.39370078740157483" right="0.39370078740157483" top="0.78740157480314965" bottom="1.1811023622047245" header="0" footer="0"/>
  <pageSetup paperSize="9" scale="94" orientation="landscape" r:id="rId1"/>
  <headerFooter differentOddEven="1" differentFirst="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sheetPr>
  <dimension ref="A1:E60"/>
  <sheetViews>
    <sheetView zoomScaleNormal="100" zoomScaleSheetLayoutView="100" workbookViewId="0">
      <selection activeCell="C19" sqref="C19"/>
    </sheetView>
  </sheetViews>
  <sheetFormatPr defaultColWidth="9.1796875" defaultRowHeight="16.5"/>
  <cols>
    <col min="1" max="1" width="4.54296875" style="991" bestFit="1" customWidth="1"/>
    <col min="2" max="2" width="60.26953125" style="991" customWidth="1"/>
    <col min="3" max="3" width="20" style="991" customWidth="1"/>
    <col min="4" max="4" width="22.54296875" style="1009" customWidth="1"/>
    <col min="5" max="5" width="41" style="991" customWidth="1"/>
    <col min="6" max="16384" width="9.1796875" style="991"/>
  </cols>
  <sheetData>
    <row r="1" spans="1:5" ht="16.5" customHeight="1">
      <c r="A1" s="1694" t="s">
        <v>707</v>
      </c>
      <c r="B1" s="1694"/>
      <c r="C1" s="1694" t="s">
        <v>219</v>
      </c>
      <c r="D1" s="1694"/>
      <c r="E1" s="1694"/>
    </row>
    <row r="2" spans="1:5" ht="16.5" customHeight="1">
      <c r="A2" s="1696" t="s">
        <v>971</v>
      </c>
      <c r="B2" s="1696"/>
      <c r="C2" s="1696" t="s">
        <v>220</v>
      </c>
      <c r="D2" s="1696"/>
      <c r="E2" s="1696"/>
    </row>
    <row r="3" spans="1:5">
      <c r="A3" s="51"/>
      <c r="B3" s="51"/>
      <c r="C3" s="51"/>
      <c r="D3" s="1697"/>
      <c r="E3" s="1697"/>
    </row>
    <row r="4" spans="1:5">
      <c r="A4" s="1694" t="s">
        <v>991</v>
      </c>
      <c r="B4" s="1694"/>
      <c r="C4" s="1694"/>
      <c r="D4" s="1694"/>
      <c r="E4" s="1694"/>
    </row>
    <row r="5" spans="1:5" ht="16.5" customHeight="1">
      <c r="A5" s="1695" t="s">
        <v>893</v>
      </c>
      <c r="B5" s="1695"/>
      <c r="C5" s="1695"/>
      <c r="D5" s="1695"/>
      <c r="E5" s="1695"/>
    </row>
    <row r="6" spans="1:5">
      <c r="A6" s="990"/>
      <c r="B6" s="990"/>
      <c r="C6" s="990"/>
      <c r="D6" s="990"/>
      <c r="E6" s="990"/>
    </row>
    <row r="7" spans="1:5" s="992" customFormat="1" ht="21.65" customHeight="1">
      <c r="A7" s="797" t="s">
        <v>55</v>
      </c>
      <c r="B7" s="1486" t="s">
        <v>42</v>
      </c>
      <c r="C7" s="797" t="s">
        <v>12</v>
      </c>
      <c r="D7" s="797" t="s">
        <v>886</v>
      </c>
      <c r="E7" s="797" t="s">
        <v>15</v>
      </c>
    </row>
    <row r="8" spans="1:5" s="313" customFormat="1">
      <c r="A8" s="35">
        <v>1</v>
      </c>
      <c r="B8" s="36"/>
      <c r="C8" s="993"/>
      <c r="D8" s="381"/>
      <c r="E8" s="994"/>
    </row>
    <row r="9" spans="1:5" s="313" customFormat="1">
      <c r="A9" s="35">
        <v>2</v>
      </c>
      <c r="B9" s="36"/>
      <c r="C9" s="993"/>
      <c r="D9" s="510"/>
      <c r="E9" s="994"/>
    </row>
    <row r="10" spans="1:5" s="313" customFormat="1">
      <c r="A10" s="35">
        <v>3</v>
      </c>
      <c r="B10" s="36"/>
      <c r="C10" s="993"/>
      <c r="D10" s="510"/>
      <c r="E10" s="995"/>
    </row>
    <row r="11" spans="1:5" s="996" customFormat="1">
      <c r="A11" s="1309" t="s">
        <v>857</v>
      </c>
      <c r="B11" s="1310"/>
      <c r="C11" s="1108"/>
      <c r="D11" s="1243"/>
      <c r="E11" s="1311"/>
    </row>
    <row r="12" spans="1:5" s="313" customFormat="1" ht="19.149999999999999" customHeight="1">
      <c r="A12" s="35">
        <v>2</v>
      </c>
      <c r="B12" s="36" t="s">
        <v>145</v>
      </c>
      <c r="C12" s="993"/>
      <c r="D12" s="1000"/>
      <c r="E12" s="994"/>
    </row>
    <row r="13" spans="1:5" s="313" customFormat="1" ht="38.25" customHeight="1">
      <c r="A13" s="35">
        <v>3</v>
      </c>
      <c r="B13" s="36" t="s">
        <v>766</v>
      </c>
      <c r="C13" s="993"/>
      <c r="D13" s="1001"/>
      <c r="E13" s="994"/>
    </row>
    <row r="14" spans="1:5" s="996" customFormat="1" ht="43.15" customHeight="1">
      <c r="A14" s="997"/>
      <c r="B14" s="998" t="s">
        <v>779</v>
      </c>
      <c r="C14" s="999"/>
      <c r="D14" s="1002"/>
      <c r="E14" s="994"/>
    </row>
    <row r="15" spans="1:5" ht="6" customHeight="1">
      <c r="A15" s="37"/>
      <c r="B15" s="38"/>
      <c r="C15" s="38"/>
      <c r="D15" s="11"/>
      <c r="E15" s="1003"/>
    </row>
    <row r="16" spans="1:5" ht="16.899999999999999" customHeight="1">
      <c r="A16" s="1699" t="s">
        <v>358</v>
      </c>
      <c r="B16" s="1699"/>
      <c r="C16" s="1700" t="s">
        <v>1023</v>
      </c>
      <c r="D16" s="1697"/>
      <c r="E16" s="1697"/>
    </row>
    <row r="17" spans="1:5" s="475" customFormat="1">
      <c r="A17" s="1698" t="s">
        <v>1055</v>
      </c>
      <c r="B17" s="1698"/>
      <c r="C17" s="1541" t="s">
        <v>837</v>
      </c>
      <c r="D17" s="1541"/>
      <c r="E17" s="1541"/>
    </row>
    <row r="18" spans="1:5" s="475" customFormat="1">
      <c r="A18" s="1698" t="s">
        <v>708</v>
      </c>
      <c r="B18" s="1698"/>
      <c r="C18" s="1541" t="s">
        <v>709</v>
      </c>
      <c r="D18" s="1541"/>
      <c r="E18" s="1541"/>
    </row>
    <row r="19" spans="1:5" s="475" customFormat="1">
      <c r="C19" s="1004"/>
      <c r="D19" s="1005"/>
      <c r="E19" s="6"/>
    </row>
    <row r="20" spans="1:5" s="475" customFormat="1">
      <c r="A20" s="1006"/>
      <c r="B20" s="1007"/>
      <c r="C20" s="1007"/>
      <c r="D20" s="1005"/>
      <c r="E20" s="6"/>
    </row>
    <row r="21" spans="1:5" s="475" customFormat="1">
      <c r="A21" s="1006"/>
      <c r="B21" s="1007"/>
      <c r="C21" s="1007"/>
      <c r="D21" s="1008"/>
      <c r="E21" s="6"/>
    </row>
    <row r="22" spans="1:5" s="475" customFormat="1">
      <c r="A22" s="1006"/>
      <c r="B22" s="1007"/>
      <c r="C22" s="1007"/>
      <c r="D22" s="1005"/>
      <c r="E22" s="6"/>
    </row>
    <row r="23" spans="1:5" s="475" customFormat="1">
      <c r="A23" s="1006"/>
      <c r="B23" s="209"/>
      <c r="C23" s="1007"/>
      <c r="D23" s="1005"/>
      <c r="E23" s="6"/>
    </row>
    <row r="24" spans="1:5" s="475" customFormat="1">
      <c r="A24" s="1006"/>
      <c r="B24" s="1007"/>
      <c r="C24" s="1007"/>
      <c r="D24" s="1005"/>
      <c r="E24" s="6"/>
    </row>
    <row r="25" spans="1:5" s="475" customFormat="1">
      <c r="A25" s="1006"/>
      <c r="B25" s="1007"/>
      <c r="C25" s="1007"/>
      <c r="D25" s="988"/>
      <c r="E25" s="6"/>
    </row>
    <row r="26" spans="1:5">
      <c r="A26" s="34"/>
      <c r="B26" s="34"/>
      <c r="C26" s="34"/>
      <c r="D26" s="37"/>
      <c r="E26" s="34"/>
    </row>
    <row r="27" spans="1:5">
      <c r="A27" s="34"/>
      <c r="B27" s="34"/>
      <c r="C27" s="34"/>
      <c r="D27" s="37"/>
      <c r="E27" s="34"/>
    </row>
    <row r="28" spans="1:5">
      <c r="A28" s="34"/>
      <c r="B28" s="34"/>
      <c r="C28" s="34"/>
      <c r="D28" s="37"/>
      <c r="E28" s="51"/>
    </row>
    <row r="60" spans="2:2" ht="99">
      <c r="B60" s="1512" t="s">
        <v>1048</v>
      </c>
    </row>
  </sheetData>
  <mergeCells count="13">
    <mergeCell ref="A18:B18"/>
    <mergeCell ref="D3:E3"/>
    <mergeCell ref="A2:B2"/>
    <mergeCell ref="A1:B1"/>
    <mergeCell ref="A4:E4"/>
    <mergeCell ref="A5:E5"/>
    <mergeCell ref="A16:B16"/>
    <mergeCell ref="A17:B17"/>
    <mergeCell ref="C1:E1"/>
    <mergeCell ref="C2:E2"/>
    <mergeCell ref="C17:E17"/>
    <mergeCell ref="C18:E18"/>
    <mergeCell ref="C16:E16"/>
  </mergeCells>
  <phoneticPr fontId="0" type="noConversion"/>
  <printOptions horizontalCentered="1"/>
  <pageMargins left="0.39370078740157499" right="0.39370078740157499" top="0.78740157480314998" bottom="0.78740157480314998" header="0" footer="0"/>
  <pageSetup paperSize="9" scale="83" fitToWidth="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22"/>
  <sheetViews>
    <sheetView zoomScaleNormal="100" zoomScaleSheetLayoutView="85" workbookViewId="0">
      <selection activeCell="B148" sqref="B148"/>
    </sheetView>
  </sheetViews>
  <sheetFormatPr defaultColWidth="10.453125" defaultRowHeight="16.5"/>
  <cols>
    <col min="1" max="1" width="8.81640625" style="1141" bestFit="1" customWidth="1"/>
    <col min="2" max="2" width="71.81640625" style="1140" customWidth="1"/>
    <col min="3" max="3" width="22.54296875" style="1139" hidden="1" customWidth="1"/>
    <col min="4" max="4" width="34.1796875" style="1140" customWidth="1"/>
    <col min="5" max="5" width="28.26953125" style="1140" customWidth="1"/>
    <col min="6" max="16384" width="10.453125" style="1010"/>
  </cols>
  <sheetData>
    <row r="1" spans="1:5" ht="15.75" customHeight="1">
      <c r="A1" s="1558" t="s">
        <v>707</v>
      </c>
      <c r="B1" s="1558"/>
      <c r="C1" s="1705" t="s">
        <v>69</v>
      </c>
      <c r="D1" s="1705"/>
      <c r="E1" s="1705"/>
    </row>
    <row r="2" spans="1:5" ht="15.75" customHeight="1">
      <c r="A2" s="1561" t="s">
        <v>971</v>
      </c>
      <c r="B2" s="1561"/>
      <c r="C2" s="1706" t="s">
        <v>49</v>
      </c>
      <c r="D2" s="1706"/>
      <c r="E2" s="1706"/>
    </row>
    <row r="3" spans="1:5" ht="16.5" customHeight="1">
      <c r="A3" s="1143"/>
      <c r="B3" s="1010"/>
      <c r="C3" s="1703"/>
      <c r="D3" s="1703"/>
      <c r="E3" s="1703"/>
    </row>
    <row r="4" spans="1:5" ht="26" customHeight="1">
      <c r="A4" s="1705" t="s">
        <v>990</v>
      </c>
      <c r="B4" s="1705"/>
      <c r="C4" s="1705"/>
      <c r="D4" s="1705"/>
      <c r="E4" s="1705"/>
    </row>
    <row r="5" spans="1:5" ht="15.75" customHeight="1">
      <c r="A5" s="1703" t="s">
        <v>889</v>
      </c>
      <c r="B5" s="1703"/>
      <c r="C5" s="1703"/>
      <c r="D5" s="1703"/>
      <c r="E5" s="1703"/>
    </row>
    <row r="6" spans="1:5">
      <c r="A6" s="1704"/>
      <c r="B6" s="1703"/>
      <c r="C6" s="1703"/>
      <c r="D6" s="1703"/>
      <c r="E6" s="1703"/>
    </row>
    <row r="7" spans="1:5" ht="18.5">
      <c r="A7" s="1011" t="s">
        <v>55</v>
      </c>
      <c r="B7" s="1485" t="s">
        <v>42</v>
      </c>
      <c r="C7" s="1012" t="s">
        <v>12</v>
      </c>
      <c r="D7" s="1012" t="s">
        <v>883</v>
      </c>
      <c r="E7" s="1012" t="s">
        <v>15</v>
      </c>
    </row>
    <row r="8" spans="1:5" ht="22.15" customHeight="1">
      <c r="A8" s="1013"/>
      <c r="B8" s="1014" t="s">
        <v>462</v>
      </c>
      <c r="C8" s="1015"/>
      <c r="D8" s="1016">
        <f>D9+D100+D127</f>
        <v>0</v>
      </c>
      <c r="E8" s="1015"/>
    </row>
    <row r="9" spans="1:5">
      <c r="A9" s="1017" t="s">
        <v>56</v>
      </c>
      <c r="B9" s="1014" t="s">
        <v>763</v>
      </c>
      <c r="C9" s="1015"/>
      <c r="D9" s="1016">
        <f>D10+D12+D53</f>
        <v>0</v>
      </c>
      <c r="E9" s="1018"/>
    </row>
    <row r="10" spans="1:5">
      <c r="A10" s="1017" t="s">
        <v>50</v>
      </c>
      <c r="B10" s="1014" t="s">
        <v>898</v>
      </c>
      <c r="C10" s="1015"/>
      <c r="D10" s="1016">
        <f>D11</f>
        <v>0</v>
      </c>
      <c r="E10" s="1018"/>
    </row>
    <row r="11" spans="1:5">
      <c r="A11" s="1019">
        <v>1</v>
      </c>
      <c r="B11" s="1020"/>
      <c r="C11" s="1021"/>
      <c r="D11" s="1022"/>
      <c r="E11" s="1023"/>
    </row>
    <row r="12" spans="1:5">
      <c r="A12" s="1017" t="s">
        <v>52</v>
      </c>
      <c r="B12" s="1014" t="s">
        <v>578</v>
      </c>
      <c r="C12" s="1015"/>
      <c r="D12" s="1016">
        <f>D13+D18+D23+D28+D33+D38+D43+D48</f>
        <v>0</v>
      </c>
      <c r="E12" s="1018"/>
    </row>
    <row r="13" spans="1:5" s="1026" customFormat="1">
      <c r="A13" s="1017">
        <v>1</v>
      </c>
      <c r="B13" s="1014" t="s">
        <v>885</v>
      </c>
      <c r="C13" s="1024"/>
      <c r="D13" s="1025">
        <f>SUM(D14:D17)</f>
        <v>0</v>
      </c>
      <c r="E13" s="269"/>
    </row>
    <row r="14" spans="1:5" s="1026" customFormat="1">
      <c r="A14" s="1027" t="s">
        <v>62</v>
      </c>
      <c r="B14" s="1028"/>
      <c r="C14" s="1027"/>
      <c r="D14" s="371"/>
      <c r="E14" s="373"/>
    </row>
    <row r="15" spans="1:5" s="1026" customFormat="1">
      <c r="A15" s="1029" t="s">
        <v>63</v>
      </c>
      <c r="B15" s="1030"/>
      <c r="C15" s="1029"/>
      <c r="D15" s="372"/>
      <c r="E15" s="374"/>
    </row>
    <row r="16" spans="1:5" s="1026" customFormat="1">
      <c r="A16" s="1029" t="s">
        <v>64</v>
      </c>
      <c r="B16" s="1030"/>
      <c r="C16" s="1029"/>
      <c r="D16" s="372"/>
      <c r="E16" s="374"/>
    </row>
    <row r="17" spans="1:5" s="1026" customFormat="1">
      <c r="A17" s="1032" t="s">
        <v>857</v>
      </c>
      <c r="B17" s="1033"/>
      <c r="C17" s="1032"/>
      <c r="D17" s="375"/>
      <c r="E17" s="376"/>
    </row>
    <row r="18" spans="1:5" s="1026" customFormat="1">
      <c r="A18" s="1017">
        <v>2</v>
      </c>
      <c r="B18" s="1014" t="s">
        <v>1037</v>
      </c>
      <c r="C18" s="1024"/>
      <c r="D18" s="270">
        <f>SUM(D19:D22)</f>
        <v>0</v>
      </c>
      <c r="E18" s="269"/>
    </row>
    <row r="19" spans="1:5" s="1026" customFormat="1">
      <c r="A19" s="1027" t="s">
        <v>66</v>
      </c>
      <c r="B19" s="1028"/>
      <c r="C19" s="1027"/>
      <c r="D19" s="371"/>
      <c r="E19" s="377"/>
    </row>
    <row r="20" spans="1:5" s="1026" customFormat="1">
      <c r="A20" s="1029" t="s">
        <v>67</v>
      </c>
      <c r="B20" s="1030"/>
      <c r="C20" s="1029"/>
      <c r="D20" s="372"/>
      <c r="E20" s="378"/>
    </row>
    <row r="21" spans="1:5" s="1026" customFormat="1">
      <c r="A21" s="1029" t="s">
        <v>68</v>
      </c>
      <c r="B21" s="1030"/>
      <c r="C21" s="1029"/>
      <c r="D21" s="372"/>
      <c r="E21" s="378"/>
    </row>
    <row r="22" spans="1:5" s="1026" customFormat="1">
      <c r="A22" s="1032" t="s">
        <v>857</v>
      </c>
      <c r="B22" s="1034"/>
      <c r="C22" s="1032"/>
      <c r="D22" s="1035"/>
      <c r="E22" s="379"/>
    </row>
    <row r="23" spans="1:5" s="1026" customFormat="1">
      <c r="A23" s="1017">
        <v>3</v>
      </c>
      <c r="B23" s="1014" t="s">
        <v>914</v>
      </c>
      <c r="C23" s="1015"/>
      <c r="D23" s="424">
        <f>SUM(D24:D27)</f>
        <v>0</v>
      </c>
      <c r="E23" s="271"/>
    </row>
    <row r="24" spans="1:5" s="1026" customFormat="1">
      <c r="A24" s="1027" t="s">
        <v>25</v>
      </c>
      <c r="B24" s="1028"/>
      <c r="C24" s="1027"/>
      <c r="D24" s="371"/>
      <c r="E24" s="377"/>
    </row>
    <row r="25" spans="1:5" s="1026" customFormat="1">
      <c r="A25" s="1029" t="s">
        <v>75</v>
      </c>
      <c r="B25" s="1030"/>
      <c r="C25" s="1029"/>
      <c r="D25" s="372"/>
      <c r="E25" s="378"/>
    </row>
    <row r="26" spans="1:5" s="1026" customFormat="1">
      <c r="A26" s="1029" t="s">
        <v>76</v>
      </c>
      <c r="B26" s="1030"/>
      <c r="C26" s="1029"/>
      <c r="D26" s="372"/>
      <c r="E26" s="378"/>
    </row>
    <row r="27" spans="1:5" s="1026" customFormat="1">
      <c r="A27" s="1032" t="s">
        <v>857</v>
      </c>
      <c r="B27" s="1034"/>
      <c r="C27" s="1032"/>
      <c r="D27" s="1035"/>
      <c r="E27" s="379"/>
    </row>
    <row r="28" spans="1:5" s="1026" customFormat="1">
      <c r="A28" s="1017">
        <v>4</v>
      </c>
      <c r="B28" s="1014"/>
      <c r="C28" s="1015"/>
      <c r="D28" s="1016">
        <f>SUM(D29:D32)</f>
        <v>0</v>
      </c>
      <c r="E28" s="271"/>
    </row>
    <row r="29" spans="1:5" s="1026" customFormat="1">
      <c r="A29" s="1027" t="s">
        <v>27</v>
      </c>
      <c r="B29" s="1028"/>
      <c r="C29" s="1027"/>
      <c r="D29" s="371"/>
      <c r="E29" s="377"/>
    </row>
    <row r="30" spans="1:5" s="1026" customFormat="1">
      <c r="A30" s="1029" t="s">
        <v>28</v>
      </c>
      <c r="B30" s="1030"/>
      <c r="C30" s="1029"/>
      <c r="D30" s="372"/>
      <c r="E30" s="378"/>
    </row>
    <row r="31" spans="1:5" s="1026" customFormat="1">
      <c r="A31" s="1029" t="s">
        <v>86</v>
      </c>
      <c r="B31" s="1030"/>
      <c r="C31" s="1029"/>
      <c r="D31" s="372"/>
      <c r="E31" s="378"/>
    </row>
    <row r="32" spans="1:5" s="1026" customFormat="1">
      <c r="A32" s="1032" t="s">
        <v>857</v>
      </c>
      <c r="B32" s="1034"/>
      <c r="C32" s="1032"/>
      <c r="D32" s="375"/>
      <c r="E32" s="379"/>
    </row>
    <row r="33" spans="1:5" s="1026" customFormat="1">
      <c r="A33" s="1017">
        <v>5</v>
      </c>
      <c r="B33" s="1014"/>
      <c r="C33" s="1015"/>
      <c r="D33" s="270">
        <f>SUM(D34:D37)</f>
        <v>0</v>
      </c>
      <c r="E33" s="271"/>
    </row>
    <row r="34" spans="1:5" s="1026" customFormat="1">
      <c r="A34" s="1027" t="s">
        <v>10</v>
      </c>
      <c r="B34" s="1028"/>
      <c r="C34" s="1027"/>
      <c r="D34" s="371"/>
      <c r="E34" s="377"/>
    </row>
    <row r="35" spans="1:5" s="1026" customFormat="1">
      <c r="A35" s="1029" t="s">
        <v>214</v>
      </c>
      <c r="B35" s="1030"/>
      <c r="C35" s="1029"/>
      <c r="D35" s="372"/>
      <c r="E35" s="378"/>
    </row>
    <row r="36" spans="1:5" s="1026" customFormat="1">
      <c r="A36" s="1029" t="s">
        <v>215</v>
      </c>
      <c r="B36" s="1030"/>
      <c r="C36" s="1029"/>
      <c r="D36" s="372"/>
      <c r="E36" s="378"/>
    </row>
    <row r="37" spans="1:5" s="1026" customFormat="1">
      <c r="A37" s="1032" t="s">
        <v>857</v>
      </c>
      <c r="B37" s="1034"/>
      <c r="C37" s="1032"/>
      <c r="D37" s="375"/>
      <c r="E37" s="379"/>
    </row>
    <row r="38" spans="1:5" ht="15.75" customHeight="1">
      <c r="A38" s="1017">
        <v>6</v>
      </c>
      <c r="B38" s="1014"/>
      <c r="C38" s="1015" t="s">
        <v>372</v>
      </c>
      <c r="D38" s="424">
        <f>SUM(D39:D42)</f>
        <v>0</v>
      </c>
      <c r="E38" s="1037"/>
    </row>
    <row r="39" spans="1:5" ht="15.75" customHeight="1">
      <c r="A39" s="1027" t="s">
        <v>387</v>
      </c>
      <c r="B39" s="1028"/>
      <c r="C39" s="1027"/>
      <c r="D39" s="380"/>
      <c r="E39" s="1038"/>
    </row>
    <row r="40" spans="1:5" ht="19.5" customHeight="1">
      <c r="A40" s="1029" t="s">
        <v>388</v>
      </c>
      <c r="B40" s="1039"/>
      <c r="C40" s="1029"/>
      <c r="D40" s="369"/>
      <c r="E40" s="1036"/>
    </row>
    <row r="41" spans="1:5">
      <c r="A41" s="1029" t="s">
        <v>389</v>
      </c>
      <c r="B41" s="1039"/>
      <c r="C41" s="1029"/>
      <c r="D41" s="369"/>
      <c r="E41" s="1036"/>
    </row>
    <row r="42" spans="1:5" ht="15.75" customHeight="1">
      <c r="A42" s="1029" t="s">
        <v>857</v>
      </c>
      <c r="B42" s="1040"/>
      <c r="C42" s="1041"/>
      <c r="D42" s="370"/>
      <c r="E42" s="1042"/>
    </row>
    <row r="43" spans="1:5" ht="15.75" customHeight="1">
      <c r="A43" s="1017">
        <v>7</v>
      </c>
      <c r="B43" s="1014"/>
      <c r="C43" s="1015"/>
      <c r="D43" s="424">
        <f>SUM(D44:D47)</f>
        <v>0</v>
      </c>
      <c r="E43" s="1037"/>
    </row>
    <row r="44" spans="1:5" ht="15.75" customHeight="1">
      <c r="A44" s="1043" t="s">
        <v>83</v>
      </c>
      <c r="B44" s="1044"/>
      <c r="C44" s="1045"/>
      <c r="D44" s="1046"/>
      <c r="E44" s="1047"/>
    </row>
    <row r="45" spans="1:5" ht="15.75" customHeight="1">
      <c r="A45" s="1048" t="s">
        <v>84</v>
      </c>
      <c r="B45" s="1049"/>
      <c r="C45" s="1050"/>
      <c r="D45" s="1051"/>
      <c r="E45" s="1052"/>
    </row>
    <row r="46" spans="1:5" ht="15.75" customHeight="1">
      <c r="A46" s="1048" t="s">
        <v>390</v>
      </c>
      <c r="B46" s="1049"/>
      <c r="C46" s="1050"/>
      <c r="D46" s="1051"/>
      <c r="E46" s="1052"/>
    </row>
    <row r="47" spans="1:5" ht="15.75" customHeight="1">
      <c r="A47" s="1048" t="s">
        <v>857</v>
      </c>
      <c r="B47" s="1053"/>
      <c r="C47" s="1054"/>
      <c r="D47" s="1055"/>
      <c r="E47" s="1056"/>
    </row>
    <row r="48" spans="1:5">
      <c r="A48" s="1017">
        <v>8</v>
      </c>
      <c r="B48" s="1014"/>
      <c r="C48" s="1015"/>
      <c r="D48" s="424">
        <f>SUM(D49:D52)</f>
        <v>0</v>
      </c>
      <c r="E48" s="1037"/>
    </row>
    <row r="49" spans="1:5">
      <c r="A49" s="1043" t="s">
        <v>391</v>
      </c>
      <c r="B49" s="1057"/>
      <c r="C49" s="1058"/>
      <c r="D49" s="1059"/>
      <c r="E49" s="1047"/>
    </row>
    <row r="50" spans="1:5">
      <c r="A50" s="1048" t="s">
        <v>392</v>
      </c>
      <c r="B50" s="1060"/>
      <c r="C50" s="1061"/>
      <c r="D50" s="1062"/>
      <c r="E50" s="1052"/>
    </row>
    <row r="51" spans="1:5">
      <c r="A51" s="1054" t="s">
        <v>393</v>
      </c>
      <c r="B51" s="1065"/>
      <c r="C51" s="1312"/>
      <c r="D51" s="1313"/>
      <c r="E51" s="1056"/>
    </row>
    <row r="52" spans="1:5">
      <c r="A52" s="1054" t="s">
        <v>857</v>
      </c>
      <c r="B52" s="1053"/>
      <c r="C52" s="1054"/>
      <c r="D52" s="1063"/>
      <c r="E52" s="1056"/>
    </row>
    <row r="53" spans="1:5" s="1066" customFormat="1">
      <c r="A53" s="1017" t="s">
        <v>53</v>
      </c>
      <c r="B53" s="1014" t="s">
        <v>579</v>
      </c>
      <c r="C53" s="1015"/>
      <c r="D53" s="1016">
        <f>D54+D95</f>
        <v>0</v>
      </c>
      <c r="E53" s="1018"/>
    </row>
    <row r="54" spans="1:5" s="1066" customFormat="1">
      <c r="A54" s="1015">
        <v>1</v>
      </c>
      <c r="B54" s="1014" t="s">
        <v>580</v>
      </c>
      <c r="C54" s="1015"/>
      <c r="D54" s="272">
        <f>D55+D60+D65+D70+D75+D80+D85+D90</f>
        <v>0</v>
      </c>
      <c r="E54" s="1067"/>
    </row>
    <row r="55" spans="1:5" s="1069" customFormat="1" ht="18" customHeight="1">
      <c r="A55" s="705" t="s">
        <v>62</v>
      </c>
      <c r="B55" s="1068" t="s">
        <v>885</v>
      </c>
      <c r="C55" s="705"/>
      <c r="D55" s="272">
        <f>SUM(D56:D59)</f>
        <v>0</v>
      </c>
      <c r="E55" s="685"/>
    </row>
    <row r="56" spans="1:5" ht="18.649999999999999" customHeight="1">
      <c r="A56" s="1070" t="s">
        <v>581</v>
      </c>
      <c r="B56" s="1071"/>
      <c r="C56" s="1072"/>
      <c r="D56" s="366"/>
      <c r="E56" s="1073"/>
    </row>
    <row r="57" spans="1:5">
      <c r="A57" s="801" t="s">
        <v>582</v>
      </c>
      <c r="B57" s="1074"/>
      <c r="C57" s="801"/>
      <c r="D57" s="367"/>
      <c r="E57" s="1075"/>
    </row>
    <row r="58" spans="1:5">
      <c r="A58" s="801" t="s">
        <v>583</v>
      </c>
      <c r="B58" s="1076"/>
      <c r="C58" s="801"/>
      <c r="D58" s="367"/>
      <c r="E58" s="1075"/>
    </row>
    <row r="59" spans="1:5">
      <c r="A59" s="1077" t="s">
        <v>857</v>
      </c>
      <c r="B59" s="1033"/>
      <c r="C59" s="1078"/>
      <c r="D59" s="368"/>
      <c r="E59" s="1079"/>
    </row>
    <row r="60" spans="1:5" s="1082" customFormat="1" ht="99">
      <c r="A60" s="1080" t="s">
        <v>63</v>
      </c>
      <c r="B60" s="1511" t="s">
        <v>1048</v>
      </c>
      <c r="C60" s="1080"/>
      <c r="D60" s="272">
        <f>SUM(D61:D64)</f>
        <v>0</v>
      </c>
      <c r="E60" s="1081"/>
    </row>
    <row r="61" spans="1:5">
      <c r="A61" s="1070" t="s">
        <v>584</v>
      </c>
      <c r="B61" s="1071"/>
      <c r="C61" s="1072"/>
      <c r="D61" s="366"/>
      <c r="E61" s="1073"/>
    </row>
    <row r="62" spans="1:5">
      <c r="A62" s="801" t="s">
        <v>585</v>
      </c>
      <c r="B62" s="1031"/>
      <c r="C62" s="801"/>
      <c r="D62" s="367"/>
      <c r="E62" s="1075"/>
    </row>
    <row r="63" spans="1:5">
      <c r="A63" s="801" t="s">
        <v>586</v>
      </c>
      <c r="B63" s="1031"/>
      <c r="C63" s="801"/>
      <c r="D63" s="367"/>
      <c r="E63" s="1075"/>
    </row>
    <row r="64" spans="1:5">
      <c r="A64" s="1077" t="s">
        <v>857</v>
      </c>
      <c r="B64" s="1084"/>
      <c r="C64" s="1077"/>
      <c r="D64" s="368"/>
      <c r="E64" s="1079"/>
    </row>
    <row r="65" spans="1:5">
      <c r="A65" s="1080" t="s">
        <v>64</v>
      </c>
      <c r="B65" s="1085" t="s">
        <v>857</v>
      </c>
      <c r="C65" s="1080"/>
      <c r="D65" s="272">
        <f>SUM(D66:D69)</f>
        <v>0</v>
      </c>
      <c r="E65" s="1081"/>
    </row>
    <row r="66" spans="1:5">
      <c r="A66" s="1070" t="s">
        <v>587</v>
      </c>
      <c r="B66" s="1086"/>
      <c r="C66" s="1072"/>
      <c r="D66" s="366"/>
      <c r="E66" s="1073"/>
    </row>
    <row r="67" spans="1:5">
      <c r="A67" s="801" t="s">
        <v>588</v>
      </c>
      <c r="B67" s="1083"/>
      <c r="C67" s="801"/>
      <c r="D67" s="367"/>
      <c r="E67" s="1075"/>
    </row>
    <row r="68" spans="1:5">
      <c r="A68" s="801" t="s">
        <v>589</v>
      </c>
      <c r="B68" s="1083"/>
      <c r="C68" s="801"/>
      <c r="D68" s="367"/>
      <c r="E68" s="1075"/>
    </row>
    <row r="69" spans="1:5">
      <c r="A69" s="1077" t="s">
        <v>857</v>
      </c>
      <c r="B69" s="1084"/>
      <c r="C69" s="1077"/>
      <c r="D69" s="368"/>
      <c r="E69" s="1079"/>
    </row>
    <row r="70" spans="1:5" ht="18.75" customHeight="1">
      <c r="A70" s="1080" t="s">
        <v>47</v>
      </c>
      <c r="B70" s="1085"/>
      <c r="C70" s="1087"/>
      <c r="D70" s="272">
        <f>SUM(D71:D74)</f>
        <v>0</v>
      </c>
      <c r="E70" s="1081"/>
    </row>
    <row r="71" spans="1:5" ht="18.75" customHeight="1">
      <c r="A71" s="1070" t="s">
        <v>590</v>
      </c>
      <c r="B71" s="1086"/>
      <c r="C71" s="1088"/>
      <c r="D71" s="366"/>
      <c r="E71" s="1073"/>
    </row>
    <row r="72" spans="1:5" ht="18.75" customHeight="1">
      <c r="A72" s="801" t="s">
        <v>591</v>
      </c>
      <c r="B72" s="1031"/>
      <c r="C72" s="1089"/>
      <c r="D72" s="367"/>
      <c r="E72" s="1075"/>
    </row>
    <row r="73" spans="1:5" ht="18.75" customHeight="1">
      <c r="A73" s="801" t="s">
        <v>592</v>
      </c>
      <c r="B73" s="1031"/>
      <c r="C73" s="1089"/>
      <c r="D73" s="367"/>
      <c r="E73" s="1075"/>
    </row>
    <row r="74" spans="1:5">
      <c r="A74" s="1077" t="s">
        <v>857</v>
      </c>
      <c r="B74" s="1033"/>
      <c r="C74" s="1090"/>
      <c r="D74" s="368"/>
      <c r="E74" s="1079"/>
    </row>
    <row r="75" spans="1:5">
      <c r="A75" s="1080" t="s">
        <v>65</v>
      </c>
      <c r="B75" s="1085"/>
      <c r="C75" s="1087"/>
      <c r="D75" s="272">
        <f>SUM(D76:D79)</f>
        <v>0</v>
      </c>
      <c r="E75" s="1081"/>
    </row>
    <row r="76" spans="1:5">
      <c r="A76" s="1070" t="s">
        <v>593</v>
      </c>
      <c r="B76" s="1086"/>
      <c r="C76" s="1088"/>
      <c r="D76" s="366"/>
      <c r="E76" s="1073"/>
    </row>
    <row r="77" spans="1:5">
      <c r="A77" s="801" t="s">
        <v>594</v>
      </c>
      <c r="B77" s="1031"/>
      <c r="C77" s="1091"/>
      <c r="D77" s="367"/>
      <c r="E77" s="1092"/>
    </row>
    <row r="78" spans="1:5">
      <c r="A78" s="801" t="s">
        <v>595</v>
      </c>
      <c r="B78" s="1083"/>
      <c r="C78" s="1089"/>
      <c r="D78" s="367"/>
      <c r="E78" s="1075"/>
    </row>
    <row r="79" spans="1:5">
      <c r="A79" s="1077" t="s">
        <v>857</v>
      </c>
      <c r="B79" s="1094"/>
      <c r="C79" s="1090"/>
      <c r="D79" s="368"/>
      <c r="E79" s="1079"/>
    </row>
    <row r="80" spans="1:5">
      <c r="A80" s="1080" t="s">
        <v>373</v>
      </c>
      <c r="B80" s="1095"/>
      <c r="C80" s="1087"/>
      <c r="D80" s="272">
        <f>SUM(D81:D84)</f>
        <v>0</v>
      </c>
      <c r="E80" s="1081"/>
    </row>
    <row r="81" spans="1:5">
      <c r="A81" s="1070" t="s">
        <v>596</v>
      </c>
      <c r="B81" s="1028"/>
      <c r="C81" s="1027"/>
      <c r="D81" s="1096"/>
      <c r="E81" s="1097"/>
    </row>
    <row r="82" spans="1:5">
      <c r="A82" s="801" t="s">
        <v>597</v>
      </c>
      <c r="B82" s="1030"/>
      <c r="C82" s="1029"/>
      <c r="D82" s="1098"/>
      <c r="E82" s="1075"/>
    </row>
    <row r="83" spans="1:5">
      <c r="A83" s="801" t="s">
        <v>598</v>
      </c>
      <c r="B83" s="1030"/>
      <c r="C83" s="1029"/>
      <c r="D83" s="1098"/>
      <c r="E83" s="1075"/>
    </row>
    <row r="84" spans="1:5">
      <c r="A84" s="1077" t="s">
        <v>857</v>
      </c>
      <c r="B84" s="1034"/>
      <c r="C84" s="1032"/>
      <c r="D84" s="1035"/>
      <c r="E84" s="1079"/>
    </row>
    <row r="85" spans="1:5">
      <c r="A85" s="1080" t="s">
        <v>374</v>
      </c>
      <c r="B85" s="1099"/>
      <c r="C85" s="1087"/>
      <c r="D85" s="272">
        <f>SUM(D86:D89)</f>
        <v>0</v>
      </c>
      <c r="E85" s="1081"/>
    </row>
    <row r="86" spans="1:5">
      <c r="A86" s="1070" t="s">
        <v>599</v>
      </c>
      <c r="B86" s="1100"/>
      <c r="C86" s="1101"/>
      <c r="D86" s="366"/>
      <c r="E86" s="1097"/>
    </row>
    <row r="87" spans="1:5">
      <c r="A87" s="801" t="s">
        <v>600</v>
      </c>
      <c r="B87" s="1093"/>
      <c r="C87" s="1089"/>
      <c r="D87" s="367"/>
      <c r="E87" s="1075"/>
    </row>
    <row r="88" spans="1:5">
      <c r="A88" s="801" t="s">
        <v>601</v>
      </c>
      <c r="B88" s="1093"/>
      <c r="C88" s="1089"/>
      <c r="D88" s="367"/>
      <c r="E88" s="1075"/>
    </row>
    <row r="89" spans="1:5">
      <c r="A89" s="1077" t="s">
        <v>857</v>
      </c>
      <c r="B89" s="1094"/>
      <c r="C89" s="1090"/>
      <c r="D89" s="368"/>
      <c r="E89" s="1079"/>
    </row>
    <row r="90" spans="1:5">
      <c r="A90" s="268" t="s">
        <v>375</v>
      </c>
      <c r="B90" s="1102"/>
      <c r="C90" s="1103"/>
      <c r="D90" s="272">
        <f>SUM(D91:D94)</f>
        <v>0</v>
      </c>
      <c r="E90" s="1081"/>
    </row>
    <row r="91" spans="1:5">
      <c r="A91" s="1070" t="s">
        <v>602</v>
      </c>
      <c r="B91" s="1100"/>
      <c r="C91" s="1104"/>
      <c r="D91" s="366"/>
      <c r="E91" s="1105"/>
    </row>
    <row r="92" spans="1:5">
      <c r="A92" s="801" t="s">
        <v>603</v>
      </c>
      <c r="B92" s="1093"/>
      <c r="C92" s="1106"/>
      <c r="D92" s="367"/>
      <c r="E92" s="1075"/>
    </row>
    <row r="93" spans="1:5">
      <c r="A93" s="801" t="s">
        <v>604</v>
      </c>
      <c r="B93" s="1093"/>
      <c r="C93" s="1106"/>
      <c r="D93" s="367"/>
      <c r="E93" s="1075"/>
    </row>
    <row r="94" spans="1:5">
      <c r="A94" s="1077" t="s">
        <v>857</v>
      </c>
      <c r="B94" s="1040"/>
      <c r="C94" s="1107"/>
      <c r="D94" s="368"/>
      <c r="E94" s="1079"/>
    </row>
    <row r="95" spans="1:5">
      <c r="A95" s="1015">
        <v>2</v>
      </c>
      <c r="B95" s="1014" t="s">
        <v>605</v>
      </c>
      <c r="C95" s="1015"/>
      <c r="D95" s="272">
        <f>SUM(D96:D99)</f>
        <v>0</v>
      </c>
      <c r="E95" s="1109"/>
    </row>
    <row r="96" spans="1:5">
      <c r="A96" s="1110" t="s">
        <v>66</v>
      </c>
      <c r="B96" s="1086"/>
      <c r="C96" s="1111"/>
      <c r="D96" s="366"/>
      <c r="E96" s="1096"/>
    </row>
    <row r="97" spans="1:5">
      <c r="A97" s="1112" t="s">
        <v>67</v>
      </c>
      <c r="B97" s="1031"/>
      <c r="C97" s="1113"/>
      <c r="D97" s="1098"/>
      <c r="E97" s="1098"/>
    </row>
    <row r="98" spans="1:5">
      <c r="A98" s="1112" t="s">
        <v>68</v>
      </c>
      <c r="B98" s="1031"/>
      <c r="C98" s="1113"/>
      <c r="D98" s="1098"/>
      <c r="E98" s="1098"/>
    </row>
    <row r="99" spans="1:5">
      <c r="A99" s="1114" t="s">
        <v>857</v>
      </c>
      <c r="B99" s="1033"/>
      <c r="C99" s="1114"/>
      <c r="D99" s="1035"/>
      <c r="E99" s="1115"/>
    </row>
    <row r="100" spans="1:5">
      <c r="A100" s="1015" t="s">
        <v>59</v>
      </c>
      <c r="B100" s="1014" t="s">
        <v>762</v>
      </c>
      <c r="C100" s="1116"/>
      <c r="D100" s="270">
        <f>D102+D107+D112+D117+D122</f>
        <v>0</v>
      </c>
      <c r="E100" s="1067"/>
    </row>
    <row r="101" spans="1:5">
      <c r="A101" s="1015" t="s">
        <v>50</v>
      </c>
      <c r="B101" s="1014" t="s">
        <v>869</v>
      </c>
      <c r="C101" s="1116"/>
      <c r="D101" s="270"/>
      <c r="E101" s="1067"/>
    </row>
    <row r="102" spans="1:5">
      <c r="A102" s="1118">
        <v>1</v>
      </c>
      <c r="B102" s="1085" t="s">
        <v>870</v>
      </c>
      <c r="C102" s="1119"/>
      <c r="D102" s="270">
        <f>SUM(D103:D106)</f>
        <v>0</v>
      </c>
      <c r="E102" s="1067"/>
    </row>
    <row r="103" spans="1:5">
      <c r="A103" s="1110" t="s">
        <v>62</v>
      </c>
      <c r="B103" s="1086"/>
      <c r="C103" s="1111"/>
      <c r="D103" s="371"/>
      <c r="E103" s="1120"/>
    </row>
    <row r="104" spans="1:5">
      <c r="A104" s="1112" t="s">
        <v>63</v>
      </c>
      <c r="B104" s="1031"/>
      <c r="C104" s="1113"/>
      <c r="D104" s="372"/>
      <c r="E104" s="1121"/>
    </row>
    <row r="105" spans="1:5">
      <c r="A105" s="1112" t="s">
        <v>64</v>
      </c>
      <c r="B105" s="1031"/>
      <c r="C105" s="1113"/>
      <c r="D105" s="1122"/>
      <c r="E105" s="1122"/>
    </row>
    <row r="106" spans="1:5">
      <c r="A106" s="1114" t="s">
        <v>857</v>
      </c>
      <c r="B106" s="1033"/>
      <c r="C106" s="1123"/>
      <c r="D106" s="1124"/>
      <c r="E106" s="1124"/>
    </row>
    <row r="107" spans="1:5">
      <c r="A107" s="1015">
        <v>2</v>
      </c>
      <c r="B107" s="1102" t="s">
        <v>606</v>
      </c>
      <c r="C107" s="1125"/>
      <c r="D107" s="1126">
        <f>SUM(D108:D111)</f>
        <v>0</v>
      </c>
      <c r="E107" s="1125"/>
    </row>
    <row r="108" spans="1:5">
      <c r="A108" s="1110" t="s">
        <v>66</v>
      </c>
      <c r="B108" s="1086"/>
      <c r="C108" s="1111"/>
      <c r="D108" s="1127"/>
      <c r="E108" s="1127"/>
    </row>
    <row r="109" spans="1:5">
      <c r="A109" s="1112" t="s">
        <v>67</v>
      </c>
      <c r="B109" s="1031"/>
      <c r="C109" s="1113"/>
      <c r="D109" s="1122"/>
      <c r="E109" s="1122"/>
    </row>
    <row r="110" spans="1:5">
      <c r="A110" s="1112" t="s">
        <v>68</v>
      </c>
      <c r="B110" s="1031"/>
      <c r="C110" s="1113"/>
      <c r="D110" s="1122"/>
      <c r="E110" s="1122"/>
    </row>
    <row r="111" spans="1:5">
      <c r="A111" s="1114" t="s">
        <v>857</v>
      </c>
      <c r="B111" s="1033"/>
      <c r="C111" s="1123"/>
      <c r="D111" s="1124"/>
      <c r="E111" s="1124"/>
    </row>
    <row r="112" spans="1:5">
      <c r="A112" s="1015">
        <v>3</v>
      </c>
      <c r="B112" s="1102" t="s">
        <v>139</v>
      </c>
      <c r="C112" s="1125"/>
      <c r="D112" s="1126">
        <f>SUM(D113:D116)</f>
        <v>0</v>
      </c>
      <c r="E112" s="1125"/>
    </row>
    <row r="113" spans="1:5">
      <c r="A113" s="1110" t="s">
        <v>25</v>
      </c>
      <c r="B113" s="1086"/>
      <c r="C113" s="1111"/>
      <c r="D113" s="1127"/>
      <c r="E113" s="1127"/>
    </row>
    <row r="114" spans="1:5">
      <c r="A114" s="1112" t="s">
        <v>26</v>
      </c>
      <c r="B114" s="1031"/>
      <c r="C114" s="1113"/>
      <c r="D114" s="1122"/>
      <c r="E114" s="1122"/>
    </row>
    <row r="115" spans="1:5">
      <c r="A115" s="1112" t="s">
        <v>75</v>
      </c>
      <c r="B115" s="1031"/>
      <c r="C115" s="1113"/>
      <c r="D115" s="1122"/>
      <c r="E115" s="1122"/>
    </row>
    <row r="116" spans="1:5">
      <c r="A116" s="1114" t="s">
        <v>857</v>
      </c>
      <c r="B116" s="1033"/>
      <c r="C116" s="1123"/>
      <c r="D116" s="1129"/>
      <c r="E116" s="1124"/>
    </row>
    <row r="117" spans="1:5">
      <c r="A117" s="1015">
        <v>4</v>
      </c>
      <c r="B117" s="1130" t="s">
        <v>154</v>
      </c>
      <c r="C117" s="1125"/>
      <c r="D117" s="1131">
        <f>SUM(D118:D121)</f>
        <v>0</v>
      </c>
      <c r="E117" s="1125"/>
    </row>
    <row r="118" spans="1:5">
      <c r="A118" s="1110" t="s">
        <v>27</v>
      </c>
      <c r="B118" s="1086"/>
      <c r="C118" s="1111"/>
      <c r="D118" s="1132"/>
      <c r="E118" s="1127"/>
    </row>
    <row r="119" spans="1:5">
      <c r="A119" s="1112" t="s">
        <v>28</v>
      </c>
      <c r="B119" s="1031"/>
      <c r="C119" s="1113"/>
      <c r="D119" s="1128"/>
      <c r="E119" s="1122"/>
    </row>
    <row r="120" spans="1:5">
      <c r="A120" s="1112" t="s">
        <v>86</v>
      </c>
      <c r="B120" s="1031"/>
      <c r="C120" s="1113"/>
      <c r="D120" s="1036"/>
      <c r="E120" s="1122"/>
    </row>
    <row r="121" spans="1:5">
      <c r="A121" s="1114" t="s">
        <v>857</v>
      </c>
      <c r="B121" s="1033"/>
      <c r="C121" s="1123"/>
      <c r="D121" s="1129"/>
      <c r="E121" s="1124"/>
    </row>
    <row r="122" spans="1:5">
      <c r="A122" s="1015">
        <v>5</v>
      </c>
      <c r="B122" s="1130" t="s">
        <v>607</v>
      </c>
      <c r="C122" s="1125"/>
      <c r="D122" s="340">
        <f>SUM(D123:D126)</f>
        <v>0</v>
      </c>
      <c r="E122" s="1125"/>
    </row>
    <row r="123" spans="1:5">
      <c r="A123" s="1110" t="s">
        <v>10</v>
      </c>
      <c r="B123" s="1086"/>
      <c r="C123" s="1111"/>
      <c r="D123" s="1132"/>
      <c r="E123" s="1127"/>
    </row>
    <row r="124" spans="1:5">
      <c r="A124" s="1112" t="s">
        <v>214</v>
      </c>
      <c r="B124" s="1031"/>
      <c r="C124" s="1113"/>
      <c r="D124" s="1128"/>
      <c r="E124" s="1122"/>
    </row>
    <row r="125" spans="1:5">
      <c r="A125" s="1112" t="s">
        <v>215</v>
      </c>
      <c r="B125" s="1031"/>
      <c r="C125" s="1113"/>
      <c r="D125" s="1128"/>
      <c r="E125" s="1122"/>
    </row>
    <row r="126" spans="1:5">
      <c r="A126" s="1114" t="s">
        <v>857</v>
      </c>
      <c r="B126" s="1033"/>
      <c r="C126" s="1123"/>
      <c r="D126" s="1129"/>
      <c r="E126" s="1124"/>
    </row>
    <row r="127" spans="1:5">
      <c r="A127" s="1015" t="s">
        <v>60</v>
      </c>
      <c r="B127" s="1014" t="s">
        <v>611</v>
      </c>
      <c r="C127" s="1015"/>
      <c r="D127" s="341">
        <f>SUM(D128:D130)</f>
        <v>0</v>
      </c>
      <c r="E127" s="1067"/>
    </row>
    <row r="128" spans="1:5" s="1066" customFormat="1">
      <c r="A128" s="1015" t="s">
        <v>50</v>
      </c>
      <c r="B128" s="1014" t="s">
        <v>608</v>
      </c>
      <c r="C128" s="1015"/>
      <c r="D128" s="341"/>
      <c r="E128" s="1014"/>
    </row>
    <row r="129" spans="1:5" s="1066" customFormat="1" ht="18" customHeight="1">
      <c r="A129" s="1015" t="s">
        <v>52</v>
      </c>
      <c r="B129" s="1014" t="s">
        <v>609</v>
      </c>
      <c r="C129" s="1133" t="s">
        <v>610</v>
      </c>
      <c r="D129" s="423"/>
      <c r="E129" s="1102"/>
    </row>
    <row r="130" spans="1:5" s="1066" customFormat="1">
      <c r="A130" s="1015" t="s">
        <v>53</v>
      </c>
      <c r="B130" s="1014" t="s">
        <v>461</v>
      </c>
      <c r="C130" s="1134"/>
      <c r="D130" s="423"/>
      <c r="E130" s="1134"/>
    </row>
    <row r="131" spans="1:5" ht="6" customHeight="1">
      <c r="A131" s="1135"/>
      <c r="B131" s="1136"/>
      <c r="C131" s="1137"/>
      <c r="D131" s="344"/>
      <c r="E131" s="1137"/>
    </row>
    <row r="132" spans="1:5" s="1066" customFormat="1">
      <c r="A132" s="1142" t="s">
        <v>59</v>
      </c>
      <c r="B132" s="1144" t="s">
        <v>345</v>
      </c>
      <c r="C132" s="759"/>
      <c r="D132" s="1145"/>
      <c r="E132" s="759"/>
    </row>
    <row r="133" spans="1:5" ht="6" customHeight="1">
      <c r="A133" s="1135"/>
      <c r="B133" s="1136"/>
      <c r="C133" s="1137"/>
      <c r="D133" s="344"/>
      <c r="E133" s="1137"/>
    </row>
    <row r="134" spans="1:5" s="1066" customFormat="1" ht="21.75" customHeight="1">
      <c r="A134" s="1015" t="s">
        <v>55</v>
      </c>
      <c r="B134" s="1015" t="s">
        <v>42</v>
      </c>
      <c r="C134" s="1134"/>
      <c r="D134" s="1146" t="s">
        <v>879</v>
      </c>
      <c r="E134" s="761" t="s">
        <v>15</v>
      </c>
    </row>
    <row r="135" spans="1:5">
      <c r="A135" s="1116">
        <v>1</v>
      </c>
      <c r="B135" s="1117" t="s">
        <v>989</v>
      </c>
      <c r="C135" s="979"/>
      <c r="D135" s="135">
        <f>'[3]1. Tong hop DT DS '!H10</f>
        <v>0</v>
      </c>
      <c r="E135" s="979"/>
    </row>
    <row r="136" spans="1:5">
      <c r="A136" s="1116">
        <v>2</v>
      </c>
      <c r="B136" s="1117" t="s">
        <v>764</v>
      </c>
      <c r="C136" s="979"/>
      <c r="D136" s="135">
        <f>'[3]1. Tong hop DT DS '!H24</f>
        <v>0</v>
      </c>
      <c r="E136" s="979"/>
    </row>
    <row r="137" spans="1:5" ht="19">
      <c r="A137" s="1116">
        <v>3</v>
      </c>
      <c r="B137" s="1117" t="s">
        <v>901</v>
      </c>
      <c r="C137" s="979"/>
      <c r="D137" s="1147">
        <f>D8</f>
        <v>0</v>
      </c>
      <c r="E137" s="979"/>
    </row>
    <row r="138" spans="1:5" ht="19">
      <c r="A138" s="1116">
        <v>4</v>
      </c>
      <c r="B138" s="1117" t="s">
        <v>900</v>
      </c>
      <c r="C138" s="979"/>
      <c r="D138" s="1147">
        <f>D9</f>
        <v>0</v>
      </c>
      <c r="E138" s="979"/>
    </row>
    <row r="139" spans="1:5" ht="19">
      <c r="A139" s="1116">
        <v>5</v>
      </c>
      <c r="B139" s="1117" t="s">
        <v>899</v>
      </c>
      <c r="C139" s="979"/>
      <c r="D139" s="1147" t="e">
        <f>D137/D135</f>
        <v>#DIV/0!</v>
      </c>
      <c r="E139" s="979"/>
    </row>
    <row r="140" spans="1:5" ht="35.5">
      <c r="A140" s="1116">
        <v>6</v>
      </c>
      <c r="B140" s="1148" t="s">
        <v>902</v>
      </c>
      <c r="C140" s="979"/>
      <c r="D140" s="1147" t="e">
        <f>D138/D136</f>
        <v>#DIV/0!</v>
      </c>
      <c r="E140" s="979"/>
    </row>
    <row r="141" spans="1:5" ht="6" customHeight="1">
      <c r="A141" s="1135"/>
      <c r="B141" s="1136"/>
      <c r="C141" s="1137"/>
      <c r="D141" s="344"/>
      <c r="E141" s="1137"/>
    </row>
    <row r="142" spans="1:5" ht="16.149999999999999" customHeight="1">
      <c r="A142" s="1541" t="s">
        <v>358</v>
      </c>
      <c r="B142" s="1541"/>
      <c r="C142" s="1137"/>
      <c r="D142" s="1701" t="s">
        <v>1023</v>
      </c>
      <c r="E142" s="1702"/>
    </row>
    <row r="143" spans="1:5" s="475" customFormat="1">
      <c r="A143" s="1563" t="s">
        <v>1058</v>
      </c>
      <c r="B143" s="1563"/>
      <c r="C143" s="1541" t="s">
        <v>837</v>
      </c>
      <c r="D143" s="1541"/>
      <c r="E143" s="1541"/>
    </row>
    <row r="144" spans="1:5" s="475" customFormat="1">
      <c r="A144" s="1563" t="s">
        <v>708</v>
      </c>
      <c r="B144" s="1563"/>
      <c r="C144" s="1541" t="s">
        <v>709</v>
      </c>
      <c r="D144" s="1541"/>
      <c r="E144" s="1541"/>
    </row>
    <row r="145" spans="1:5" s="475" customFormat="1"/>
    <row r="146" spans="1:5" s="475" customFormat="1">
      <c r="B146" s="306"/>
    </row>
    <row r="147" spans="1:5" s="475" customFormat="1">
      <c r="B147" s="306"/>
    </row>
    <row r="148" spans="1:5" s="475" customFormat="1">
      <c r="B148" s="306"/>
    </row>
    <row r="149" spans="1:5" s="475" customFormat="1">
      <c r="B149" s="306"/>
    </row>
    <row r="150" spans="1:5" s="475" customFormat="1">
      <c r="B150" s="306"/>
    </row>
    <row r="151" spans="1:5">
      <c r="A151" s="1138"/>
      <c r="B151" s="1010"/>
      <c r="C151" s="1064"/>
      <c r="D151" s="1010"/>
      <c r="E151" s="1010"/>
    </row>
    <row r="152" spans="1:5">
      <c r="A152" s="1138"/>
      <c r="B152" s="1010"/>
      <c r="C152" s="1064"/>
      <c r="D152" s="1010"/>
      <c r="E152" s="1010"/>
    </row>
    <row r="153" spans="1:5">
      <c r="A153" s="1138"/>
      <c r="B153" s="1010"/>
      <c r="C153" s="1064"/>
      <c r="D153" s="1010"/>
      <c r="E153" s="1010"/>
    </row>
    <row r="154" spans="1:5">
      <c r="A154" s="1138"/>
      <c r="B154" s="1010"/>
      <c r="C154" s="1064"/>
      <c r="D154" s="1010"/>
      <c r="E154" s="1010"/>
    </row>
    <row r="155" spans="1:5">
      <c r="A155" s="1138"/>
      <c r="B155" s="1010"/>
      <c r="C155" s="1064"/>
      <c r="D155" s="1010"/>
      <c r="E155" s="1010"/>
    </row>
    <row r="156" spans="1:5">
      <c r="A156" s="1138"/>
      <c r="B156" s="1010"/>
      <c r="C156" s="1064"/>
      <c r="D156" s="1010"/>
      <c r="E156" s="1010"/>
    </row>
    <row r="157" spans="1:5">
      <c r="A157" s="1138"/>
      <c r="B157" s="1010"/>
      <c r="C157" s="1064"/>
      <c r="D157" s="1010"/>
      <c r="E157" s="1010"/>
    </row>
    <row r="158" spans="1:5">
      <c r="A158" s="1138"/>
      <c r="B158" s="1010"/>
      <c r="C158" s="1064"/>
      <c r="D158" s="1010"/>
      <c r="E158" s="1010"/>
    </row>
    <row r="159" spans="1:5">
      <c r="A159" s="1138"/>
      <c r="B159" s="1010"/>
      <c r="C159" s="1064"/>
      <c r="D159" s="1010"/>
      <c r="E159" s="1010"/>
    </row>
    <row r="160" spans="1:5">
      <c r="A160" s="1138"/>
      <c r="B160" s="1010"/>
      <c r="C160" s="1064"/>
      <c r="D160" s="1010"/>
      <c r="E160" s="1010"/>
    </row>
    <row r="161" spans="1:5">
      <c r="A161" s="1138"/>
      <c r="B161" s="1010"/>
      <c r="C161" s="1064"/>
      <c r="D161" s="1010"/>
      <c r="E161" s="1010"/>
    </row>
    <row r="162" spans="1:5">
      <c r="A162" s="1138"/>
      <c r="B162" s="1010"/>
      <c r="C162" s="1064"/>
      <c r="D162" s="1010"/>
      <c r="E162" s="1010"/>
    </row>
    <row r="163" spans="1:5">
      <c r="A163" s="1138"/>
      <c r="B163" s="1010"/>
      <c r="C163" s="1064"/>
      <c r="D163" s="1010"/>
      <c r="E163" s="1010"/>
    </row>
    <row r="164" spans="1:5">
      <c r="A164" s="1138"/>
      <c r="B164" s="1010"/>
      <c r="C164" s="1064"/>
      <c r="D164" s="1010"/>
      <c r="E164" s="1010"/>
    </row>
    <row r="165" spans="1:5">
      <c r="A165" s="1138"/>
      <c r="B165" s="1010"/>
      <c r="C165" s="1064"/>
      <c r="D165" s="1010"/>
      <c r="E165" s="1010"/>
    </row>
    <row r="166" spans="1:5">
      <c r="A166" s="1138"/>
      <c r="B166" s="1010"/>
      <c r="C166" s="1064"/>
      <c r="D166" s="1010"/>
      <c r="E166" s="1010"/>
    </row>
    <row r="167" spans="1:5">
      <c r="A167" s="1138"/>
      <c r="B167" s="1010"/>
      <c r="C167" s="1064"/>
      <c r="D167" s="1010"/>
      <c r="E167" s="1010"/>
    </row>
    <row r="168" spans="1:5">
      <c r="A168" s="1138"/>
      <c r="B168" s="1010"/>
      <c r="C168" s="1064"/>
      <c r="D168" s="1010"/>
      <c r="E168" s="1010"/>
    </row>
    <row r="169" spans="1:5">
      <c r="A169" s="1138"/>
      <c r="B169" s="1010"/>
      <c r="C169" s="1064"/>
      <c r="D169" s="1010"/>
      <c r="E169" s="1010"/>
    </row>
    <row r="170" spans="1:5">
      <c r="A170" s="1138"/>
      <c r="B170" s="1010"/>
      <c r="C170" s="1064"/>
      <c r="D170" s="1010"/>
      <c r="E170" s="1010"/>
    </row>
    <row r="171" spans="1:5">
      <c r="A171" s="1138"/>
      <c r="B171" s="1010"/>
      <c r="C171" s="1064"/>
      <c r="D171" s="1010"/>
      <c r="E171" s="1010"/>
    </row>
    <row r="172" spans="1:5">
      <c r="A172" s="1138"/>
      <c r="B172" s="1010"/>
      <c r="C172" s="1064"/>
      <c r="D172" s="1010"/>
      <c r="E172" s="1010"/>
    </row>
    <row r="173" spans="1:5">
      <c r="A173" s="1138"/>
      <c r="B173" s="1010"/>
      <c r="C173" s="1064"/>
      <c r="D173" s="1010"/>
      <c r="E173" s="1010"/>
    </row>
    <row r="174" spans="1:5">
      <c r="A174" s="1138"/>
      <c r="B174" s="1010"/>
      <c r="C174" s="1064"/>
      <c r="D174" s="1010"/>
      <c r="E174" s="1010"/>
    </row>
    <row r="175" spans="1:5">
      <c r="A175" s="1138"/>
      <c r="B175" s="1010"/>
      <c r="C175" s="1064"/>
      <c r="D175" s="1010"/>
      <c r="E175" s="1010"/>
    </row>
    <row r="176" spans="1:5">
      <c r="A176" s="1138"/>
      <c r="B176" s="1010"/>
      <c r="C176" s="1064"/>
      <c r="D176" s="1010"/>
      <c r="E176" s="1010"/>
    </row>
    <row r="177" spans="1:5">
      <c r="A177" s="1138"/>
      <c r="B177" s="1010"/>
      <c r="C177" s="1064"/>
      <c r="D177" s="1010"/>
      <c r="E177" s="1010"/>
    </row>
    <row r="178" spans="1:5">
      <c r="A178" s="1138"/>
      <c r="B178" s="1010"/>
      <c r="C178" s="1064"/>
      <c r="D178" s="1010"/>
      <c r="E178" s="1010"/>
    </row>
    <row r="179" spans="1:5">
      <c r="A179" s="1138"/>
      <c r="B179" s="1010"/>
      <c r="C179" s="1064"/>
      <c r="D179" s="1010"/>
      <c r="E179" s="1010"/>
    </row>
    <row r="180" spans="1:5">
      <c r="A180" s="1138"/>
      <c r="B180" s="1010"/>
      <c r="C180" s="1064"/>
      <c r="D180" s="1010"/>
      <c r="E180" s="1010"/>
    </row>
    <row r="181" spans="1:5">
      <c r="A181" s="1138"/>
      <c r="B181" s="1010"/>
      <c r="C181" s="1064"/>
      <c r="D181" s="1010"/>
      <c r="E181" s="1010"/>
    </row>
    <row r="182" spans="1:5">
      <c r="A182" s="1138"/>
      <c r="B182" s="1010"/>
      <c r="C182" s="1064"/>
      <c r="D182" s="1010"/>
      <c r="E182" s="1010"/>
    </row>
    <row r="183" spans="1:5">
      <c r="A183" s="1138"/>
      <c r="B183" s="1010"/>
      <c r="C183" s="1064"/>
      <c r="D183" s="1010"/>
      <c r="E183" s="1010"/>
    </row>
    <row r="184" spans="1:5">
      <c r="A184" s="1138"/>
      <c r="B184" s="1010"/>
      <c r="C184" s="1064"/>
      <c r="D184" s="1010"/>
      <c r="E184" s="1010"/>
    </row>
    <row r="185" spans="1:5">
      <c r="A185" s="1138"/>
      <c r="B185" s="1010"/>
      <c r="C185" s="1064"/>
      <c r="D185" s="1010"/>
      <c r="E185" s="1010"/>
    </row>
    <row r="186" spans="1:5">
      <c r="A186" s="1138"/>
      <c r="B186" s="1010"/>
      <c r="C186" s="1064"/>
      <c r="D186" s="1010"/>
      <c r="E186" s="1010"/>
    </row>
    <row r="187" spans="1:5">
      <c r="A187" s="1138"/>
      <c r="B187" s="1010"/>
      <c r="C187" s="1064"/>
      <c r="D187" s="1010"/>
      <c r="E187" s="1010"/>
    </row>
    <row r="188" spans="1:5">
      <c r="A188" s="1138"/>
      <c r="B188" s="1010"/>
      <c r="C188" s="1064"/>
      <c r="D188" s="1010"/>
      <c r="E188" s="1010"/>
    </row>
    <row r="189" spans="1:5">
      <c r="A189" s="1138"/>
      <c r="B189" s="1010"/>
      <c r="C189" s="1064"/>
      <c r="D189" s="1010"/>
      <c r="E189" s="1010"/>
    </row>
    <row r="190" spans="1:5">
      <c r="A190" s="1138"/>
      <c r="B190" s="1010"/>
      <c r="C190" s="1064"/>
      <c r="D190" s="1010"/>
      <c r="E190" s="1010"/>
    </row>
    <row r="191" spans="1:5">
      <c r="A191" s="1138"/>
      <c r="B191" s="1010"/>
      <c r="C191" s="1064"/>
      <c r="D191" s="1010"/>
      <c r="E191" s="1010"/>
    </row>
    <row r="192" spans="1:5">
      <c r="A192" s="1138"/>
      <c r="B192" s="1010"/>
      <c r="C192" s="1064"/>
      <c r="D192" s="1010"/>
      <c r="E192" s="1010"/>
    </row>
    <row r="193" spans="1:5">
      <c r="A193" s="1138"/>
      <c r="B193" s="1010"/>
      <c r="C193" s="1064"/>
      <c r="D193" s="1010"/>
      <c r="E193" s="1010"/>
    </row>
    <row r="194" spans="1:5">
      <c r="A194" s="1138"/>
      <c r="B194" s="1010"/>
      <c r="C194" s="1064"/>
      <c r="D194" s="1010"/>
      <c r="E194" s="1010"/>
    </row>
    <row r="195" spans="1:5">
      <c r="A195" s="1138"/>
      <c r="B195" s="1010"/>
      <c r="C195" s="1064"/>
      <c r="D195" s="1010"/>
      <c r="E195" s="1010"/>
    </row>
    <row r="196" spans="1:5">
      <c r="A196" s="1138"/>
      <c r="B196" s="1010"/>
      <c r="C196" s="1064"/>
      <c r="D196" s="1010"/>
      <c r="E196" s="1010"/>
    </row>
    <row r="197" spans="1:5">
      <c r="A197" s="1138"/>
      <c r="B197" s="1010"/>
      <c r="C197" s="1064"/>
      <c r="D197" s="1010"/>
      <c r="E197" s="1010"/>
    </row>
    <row r="198" spans="1:5">
      <c r="A198" s="1138"/>
      <c r="B198" s="1010"/>
      <c r="C198" s="1064"/>
      <c r="D198" s="1010"/>
      <c r="E198" s="1010"/>
    </row>
    <row r="199" spans="1:5">
      <c r="A199" s="1138"/>
      <c r="B199" s="1010"/>
      <c r="C199" s="1064"/>
      <c r="D199" s="1010"/>
      <c r="E199" s="1010"/>
    </row>
    <row r="200" spans="1:5">
      <c r="A200" s="1138"/>
      <c r="B200" s="1010"/>
      <c r="C200" s="1064"/>
      <c r="D200" s="1010"/>
      <c r="E200" s="1010"/>
    </row>
    <row r="201" spans="1:5">
      <c r="A201" s="1138"/>
      <c r="B201" s="1010"/>
      <c r="C201" s="1064"/>
      <c r="D201" s="1010"/>
      <c r="E201" s="1010"/>
    </row>
    <row r="202" spans="1:5">
      <c r="A202" s="1138"/>
      <c r="B202" s="1010"/>
      <c r="C202" s="1064"/>
      <c r="D202" s="1010"/>
      <c r="E202" s="1010"/>
    </row>
    <row r="203" spans="1:5">
      <c r="A203" s="1138"/>
      <c r="B203" s="1010"/>
      <c r="C203" s="1064"/>
      <c r="D203" s="1010"/>
      <c r="E203" s="1010"/>
    </row>
    <row r="204" spans="1:5">
      <c r="A204" s="1138"/>
      <c r="B204" s="1010"/>
      <c r="C204" s="1064"/>
      <c r="D204" s="1010"/>
      <c r="E204" s="1010"/>
    </row>
    <row r="205" spans="1:5">
      <c r="A205" s="1138"/>
      <c r="B205" s="1010"/>
      <c r="C205" s="1064"/>
      <c r="D205" s="1010"/>
      <c r="E205" s="1010"/>
    </row>
    <row r="206" spans="1:5">
      <c r="A206" s="1138"/>
      <c r="B206" s="1010"/>
      <c r="C206" s="1064"/>
      <c r="D206" s="1010"/>
      <c r="E206" s="1010"/>
    </row>
    <row r="207" spans="1:5">
      <c r="A207" s="1138"/>
      <c r="B207" s="1010"/>
      <c r="C207" s="1064"/>
      <c r="D207" s="1010"/>
      <c r="E207" s="1010"/>
    </row>
    <row r="208" spans="1:5">
      <c r="A208" s="1138"/>
      <c r="B208" s="1010"/>
      <c r="C208" s="1064"/>
      <c r="D208" s="1010"/>
      <c r="E208" s="1010"/>
    </row>
    <row r="209" spans="1:5">
      <c r="A209" s="1138"/>
      <c r="B209" s="1010"/>
      <c r="C209" s="1064"/>
      <c r="D209" s="1010"/>
      <c r="E209" s="1010"/>
    </row>
    <row r="210" spans="1:5">
      <c r="A210" s="1138"/>
      <c r="B210" s="1010"/>
      <c r="C210" s="1064"/>
      <c r="D210" s="1010"/>
      <c r="E210" s="1010"/>
    </row>
    <row r="211" spans="1:5">
      <c r="A211" s="1138"/>
      <c r="B211" s="1010"/>
      <c r="C211" s="1064"/>
      <c r="D211" s="1010"/>
      <c r="E211" s="1010"/>
    </row>
    <row r="212" spans="1:5">
      <c r="A212" s="1138"/>
      <c r="B212" s="1010"/>
      <c r="C212" s="1064"/>
      <c r="D212" s="1010"/>
      <c r="E212" s="1010"/>
    </row>
    <row r="213" spans="1:5">
      <c r="A213" s="1138"/>
      <c r="B213" s="1010"/>
      <c r="C213" s="1064"/>
      <c r="D213" s="1010"/>
      <c r="E213" s="1010"/>
    </row>
    <row r="214" spans="1:5">
      <c r="A214" s="1138"/>
      <c r="B214" s="1010"/>
      <c r="C214" s="1064"/>
      <c r="D214" s="1010"/>
      <c r="E214" s="1010"/>
    </row>
    <row r="215" spans="1:5">
      <c r="A215" s="1138"/>
      <c r="B215" s="1010"/>
      <c r="C215" s="1064"/>
      <c r="D215" s="1010"/>
      <c r="E215" s="1010"/>
    </row>
    <row r="216" spans="1:5">
      <c r="A216" s="1138"/>
      <c r="B216" s="1010"/>
      <c r="C216" s="1064"/>
      <c r="D216" s="1010"/>
      <c r="E216" s="1010"/>
    </row>
    <row r="217" spans="1:5">
      <c r="A217" s="1138"/>
      <c r="B217" s="1010"/>
      <c r="C217" s="1064"/>
      <c r="D217" s="1010"/>
      <c r="E217" s="1010"/>
    </row>
    <row r="218" spans="1:5">
      <c r="A218" s="1138"/>
      <c r="B218" s="1010"/>
      <c r="C218" s="1064"/>
      <c r="D218" s="1010"/>
      <c r="E218" s="1010"/>
    </row>
    <row r="219" spans="1:5">
      <c r="A219" s="1138"/>
      <c r="B219" s="1010"/>
      <c r="D219" s="1010"/>
    </row>
    <row r="220" spans="1:5">
      <c r="A220" s="1138"/>
      <c r="B220" s="1010"/>
      <c r="D220" s="1010"/>
    </row>
    <row r="221" spans="1:5">
      <c r="A221" s="1138"/>
      <c r="B221" s="1010"/>
      <c r="D221" s="1010"/>
    </row>
    <row r="222" spans="1:5">
      <c r="A222" s="1138"/>
      <c r="B222" s="1010"/>
      <c r="D222" s="1010"/>
    </row>
  </sheetData>
  <mergeCells count="14">
    <mergeCell ref="A5:E5"/>
    <mergeCell ref="A6:E6"/>
    <mergeCell ref="A1:B1"/>
    <mergeCell ref="C1:E1"/>
    <mergeCell ref="A2:B2"/>
    <mergeCell ref="C2:E2"/>
    <mergeCell ref="C3:E3"/>
    <mergeCell ref="A4:E4"/>
    <mergeCell ref="C143:E143"/>
    <mergeCell ref="C144:E144"/>
    <mergeCell ref="A142:B142"/>
    <mergeCell ref="A143:B143"/>
    <mergeCell ref="A144:B144"/>
    <mergeCell ref="D142:E142"/>
  </mergeCells>
  <phoneticPr fontId="13" type="noConversion"/>
  <printOptions horizontalCentered="1"/>
  <pageMargins left="0.19685039370078741" right="0.19685039370078741" top="0.78740157480314965" bottom="0.59055118110236227"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2D050"/>
  </sheetPr>
  <dimension ref="A1:D78"/>
  <sheetViews>
    <sheetView zoomScaleNormal="100" zoomScaleSheetLayoutView="85" workbookViewId="0">
      <selection activeCell="A71" sqref="A71:B71"/>
    </sheetView>
  </sheetViews>
  <sheetFormatPr defaultColWidth="9.1796875" defaultRowHeight="16.5"/>
  <cols>
    <col min="1" max="1" width="6.26953125" style="10" customWidth="1"/>
    <col min="2" max="2" width="66.453125" style="10" customWidth="1"/>
    <col min="3" max="3" width="31.7265625" style="10" customWidth="1"/>
    <col min="4" max="4" width="34.26953125" style="10" customWidth="1"/>
    <col min="5" max="16384" width="9.1796875" style="10"/>
  </cols>
  <sheetData>
    <row r="1" spans="1:4" ht="16.5" customHeight="1">
      <c r="A1" s="1558" t="s">
        <v>707</v>
      </c>
      <c r="B1" s="1558"/>
      <c r="C1" s="1558" t="s">
        <v>219</v>
      </c>
      <c r="D1" s="1558"/>
    </row>
    <row r="2" spans="1:4">
      <c r="A2" s="1561" t="s">
        <v>971</v>
      </c>
      <c r="B2" s="1561"/>
      <c r="C2" s="1561" t="s">
        <v>220</v>
      </c>
      <c r="D2" s="1561"/>
    </row>
    <row r="3" spans="1:4">
      <c r="A3" s="2"/>
      <c r="B3" s="2"/>
      <c r="C3" s="1562"/>
      <c r="D3" s="1562"/>
    </row>
    <row r="4" spans="1:4" ht="40" customHeight="1">
      <c r="A4" s="1558" t="s">
        <v>988</v>
      </c>
      <c r="B4" s="1558"/>
      <c r="C4" s="1558"/>
      <c r="D4" s="1558"/>
    </row>
    <row r="5" spans="1:4">
      <c r="A5" s="1562" t="s">
        <v>889</v>
      </c>
      <c r="B5" s="1562"/>
      <c r="C5" s="1562"/>
      <c r="D5" s="1562"/>
    </row>
    <row r="6" spans="1:4">
      <c r="A6" s="11"/>
    </row>
    <row r="7" spans="1:4" ht="20.5" customHeight="1">
      <c r="A7" s="1707" t="s">
        <v>872</v>
      </c>
      <c r="B7" s="1708"/>
    </row>
    <row r="8" spans="1:4">
      <c r="A8" s="1" t="s">
        <v>17</v>
      </c>
      <c r="B8" s="1" t="s">
        <v>123</v>
      </c>
      <c r="C8" s="1" t="s">
        <v>156</v>
      </c>
      <c r="D8" s="1" t="s">
        <v>15</v>
      </c>
    </row>
    <row r="9" spans="1:4">
      <c r="A9" s="1" t="s">
        <v>56</v>
      </c>
      <c r="B9" s="1314" t="s">
        <v>871</v>
      </c>
      <c r="C9" s="1"/>
      <c r="D9" s="22"/>
    </row>
    <row r="10" spans="1:4">
      <c r="A10" s="1" t="s">
        <v>50</v>
      </c>
      <c r="B10" s="1152" t="s">
        <v>885</v>
      </c>
      <c r="C10" s="14"/>
      <c r="D10" s="9"/>
    </row>
    <row r="11" spans="1:4" ht="18">
      <c r="A11" s="39">
        <v>1</v>
      </c>
      <c r="B11" s="1149"/>
      <c r="C11" s="39"/>
      <c r="D11" s="1150"/>
    </row>
    <row r="12" spans="1:4">
      <c r="A12" s="42">
        <v>2</v>
      </c>
      <c r="B12" s="500"/>
      <c r="C12" s="42"/>
      <c r="D12" s="1151"/>
    </row>
    <row r="13" spans="1:4">
      <c r="A13" s="42">
        <v>3</v>
      </c>
      <c r="B13" s="500"/>
      <c r="C13" s="42"/>
      <c r="D13" s="1151"/>
    </row>
    <row r="14" spans="1:4">
      <c r="A14" s="42" t="s">
        <v>857</v>
      </c>
      <c r="B14" s="244"/>
      <c r="C14" s="18"/>
      <c r="D14" s="16"/>
    </row>
    <row r="15" spans="1:4">
      <c r="A15" s="1" t="s">
        <v>52</v>
      </c>
      <c r="B15" s="1152" t="s">
        <v>1042</v>
      </c>
      <c r="C15" s="22"/>
      <c r="D15" s="1"/>
    </row>
    <row r="16" spans="1:4">
      <c r="A16" s="39">
        <v>1</v>
      </c>
      <c r="B16" s="1153"/>
      <c r="C16" s="39"/>
      <c r="D16" s="364"/>
    </row>
    <row r="17" spans="1:4">
      <c r="A17" s="42">
        <v>2</v>
      </c>
      <c r="B17" s="1154"/>
      <c r="C17" s="42"/>
      <c r="D17" s="365"/>
    </row>
    <row r="18" spans="1:4">
      <c r="A18" s="42">
        <v>3</v>
      </c>
      <c r="B18" s="1154"/>
      <c r="C18" s="42"/>
      <c r="D18" s="365"/>
    </row>
    <row r="19" spans="1:4">
      <c r="A19" s="18" t="s">
        <v>857</v>
      </c>
      <c r="B19" s="1155"/>
      <c r="C19" s="18"/>
      <c r="D19" s="1156"/>
    </row>
    <row r="20" spans="1:4">
      <c r="A20" s="1" t="s">
        <v>53</v>
      </c>
      <c r="B20" s="1152" t="s">
        <v>857</v>
      </c>
      <c r="C20" s="22"/>
      <c r="D20" s="1"/>
    </row>
    <row r="21" spans="1:4">
      <c r="A21" s="39">
        <v>1</v>
      </c>
      <c r="B21" s="1153"/>
      <c r="C21" s="39"/>
      <c r="D21" s="364"/>
    </row>
    <row r="22" spans="1:4">
      <c r="A22" s="42">
        <v>2</v>
      </c>
      <c r="B22" s="1154"/>
      <c r="C22" s="42"/>
      <c r="D22" s="365"/>
    </row>
    <row r="23" spans="1:4">
      <c r="A23" s="42">
        <v>3</v>
      </c>
      <c r="B23" s="1154"/>
      <c r="C23" s="42"/>
      <c r="D23" s="365"/>
    </row>
    <row r="24" spans="1:4">
      <c r="A24" s="18" t="s">
        <v>857</v>
      </c>
      <c r="B24" s="1157"/>
      <c r="C24" s="18"/>
      <c r="D24" s="1156"/>
    </row>
    <row r="25" spans="1:4" ht="21" customHeight="1">
      <c r="A25" s="1" t="s">
        <v>13</v>
      </c>
      <c r="B25" s="1152"/>
      <c r="C25" s="22"/>
      <c r="D25" s="1"/>
    </row>
    <row r="26" spans="1:4">
      <c r="A26" s="39">
        <v>1</v>
      </c>
      <c r="B26" s="1153"/>
      <c r="C26" s="39"/>
      <c r="D26" s="364"/>
    </row>
    <row r="27" spans="1:4">
      <c r="A27" s="42">
        <v>2</v>
      </c>
      <c r="B27" s="1154"/>
      <c r="C27" s="42"/>
      <c r="D27" s="365"/>
    </row>
    <row r="28" spans="1:4">
      <c r="A28" s="42">
        <v>3</v>
      </c>
      <c r="B28" s="1154"/>
      <c r="C28" s="42"/>
      <c r="D28" s="365"/>
    </row>
    <row r="29" spans="1:4">
      <c r="A29" s="18" t="s">
        <v>857</v>
      </c>
      <c r="B29" s="1157"/>
      <c r="C29" s="18"/>
      <c r="D29" s="1156"/>
    </row>
    <row r="30" spans="1:4">
      <c r="A30" s="1" t="s">
        <v>54</v>
      </c>
      <c r="B30" s="1152"/>
      <c r="C30" s="22"/>
      <c r="D30" s="1"/>
    </row>
    <row r="31" spans="1:4">
      <c r="A31" s="39">
        <v>1</v>
      </c>
      <c r="B31" s="1153"/>
      <c r="C31" s="39"/>
      <c r="D31" s="364"/>
    </row>
    <row r="32" spans="1:4">
      <c r="A32" s="42">
        <v>2</v>
      </c>
      <c r="B32" s="1154"/>
      <c r="C32" s="42"/>
      <c r="D32" s="365"/>
    </row>
    <row r="33" spans="1:4">
      <c r="A33" s="42">
        <v>3</v>
      </c>
      <c r="B33" s="1154"/>
      <c r="C33" s="42"/>
      <c r="D33" s="365"/>
    </row>
    <row r="34" spans="1:4">
      <c r="A34" s="18" t="s">
        <v>857</v>
      </c>
      <c r="B34" s="1155"/>
      <c r="C34" s="18"/>
      <c r="D34" s="1156"/>
    </row>
    <row r="35" spans="1:4">
      <c r="A35" s="1" t="s">
        <v>14</v>
      </c>
      <c r="C35" s="22"/>
      <c r="D35" s="1"/>
    </row>
    <row r="36" spans="1:4">
      <c r="A36" s="39">
        <v>1</v>
      </c>
      <c r="B36" s="1153"/>
      <c r="C36" s="39"/>
      <c r="D36" s="364"/>
    </row>
    <row r="37" spans="1:4">
      <c r="A37" s="42">
        <v>2</v>
      </c>
      <c r="B37" s="1154"/>
      <c r="C37" s="42"/>
      <c r="D37" s="365"/>
    </row>
    <row r="38" spans="1:4">
      <c r="A38" s="42">
        <v>3</v>
      </c>
      <c r="B38" s="1154"/>
      <c r="C38" s="42"/>
      <c r="D38" s="365"/>
    </row>
    <row r="39" spans="1:4">
      <c r="A39" s="18" t="s">
        <v>857</v>
      </c>
      <c r="B39" s="1155"/>
      <c r="C39" s="18"/>
      <c r="D39" s="1156"/>
    </row>
    <row r="40" spans="1:4">
      <c r="A40" s="1" t="s">
        <v>222</v>
      </c>
      <c r="B40" s="1152"/>
      <c r="C40" s="22"/>
      <c r="D40" s="1"/>
    </row>
    <row r="41" spans="1:4">
      <c r="A41" s="39">
        <v>1</v>
      </c>
      <c r="B41" s="1153"/>
      <c r="C41" s="39"/>
      <c r="D41" s="364"/>
    </row>
    <row r="42" spans="1:4">
      <c r="A42" s="42">
        <v>2</v>
      </c>
      <c r="B42" s="1154"/>
      <c r="C42" s="42"/>
      <c r="D42" s="365"/>
    </row>
    <row r="43" spans="1:4">
      <c r="A43" s="42">
        <v>3</v>
      </c>
      <c r="B43" s="1154"/>
      <c r="C43" s="42"/>
      <c r="D43" s="365"/>
    </row>
    <row r="44" spans="1:4">
      <c r="A44" s="18" t="s">
        <v>857</v>
      </c>
      <c r="B44" s="1155"/>
      <c r="C44" s="18"/>
      <c r="D44" s="1156"/>
    </row>
    <row r="45" spans="1:4" ht="21.65" customHeight="1">
      <c r="A45" s="1" t="s">
        <v>346</v>
      </c>
      <c r="B45" s="1152"/>
      <c r="C45" s="22"/>
      <c r="D45" s="1"/>
    </row>
    <row r="46" spans="1:4">
      <c r="A46" s="39">
        <v>1</v>
      </c>
      <c r="B46" s="1153"/>
      <c r="C46" s="39"/>
      <c r="D46" s="364"/>
    </row>
    <row r="47" spans="1:4">
      <c r="A47" s="42">
        <v>2</v>
      </c>
      <c r="B47" s="1154"/>
      <c r="C47" s="42"/>
      <c r="D47" s="365"/>
    </row>
    <row r="48" spans="1:4">
      <c r="A48" s="42">
        <v>3</v>
      </c>
      <c r="B48" s="1154"/>
      <c r="C48" s="42"/>
      <c r="D48" s="365"/>
    </row>
    <row r="49" spans="1:4">
      <c r="A49" s="18" t="s">
        <v>857</v>
      </c>
      <c r="B49" s="1155"/>
      <c r="C49" s="18"/>
      <c r="D49" s="1156"/>
    </row>
    <row r="50" spans="1:4" ht="33" hidden="1">
      <c r="A50" s="1" t="s">
        <v>59</v>
      </c>
      <c r="B50" s="8" t="s">
        <v>482</v>
      </c>
      <c r="C50" s="9"/>
      <c r="D50" s="55" t="s">
        <v>483</v>
      </c>
    </row>
    <row r="51" spans="1:4" hidden="1">
      <c r="A51" s="1" t="s">
        <v>50</v>
      </c>
      <c r="B51" s="8" t="s">
        <v>159</v>
      </c>
      <c r="C51" s="9"/>
      <c r="D51" s="9"/>
    </row>
    <row r="52" spans="1:4" s="23" customFormat="1" hidden="1">
      <c r="A52" s="22">
        <v>1</v>
      </c>
      <c r="B52" s="425" t="s">
        <v>484</v>
      </c>
      <c r="C52" s="22"/>
      <c r="D52" s="232"/>
    </row>
    <row r="53" spans="1:4" s="23" customFormat="1" hidden="1">
      <c r="A53" s="22">
        <v>2</v>
      </c>
      <c r="B53" s="425" t="s">
        <v>485</v>
      </c>
      <c r="C53" s="22"/>
      <c r="D53" s="232"/>
    </row>
    <row r="54" spans="1:4" hidden="1">
      <c r="A54" s="1" t="s">
        <v>52</v>
      </c>
      <c r="B54" s="1152" t="s">
        <v>161</v>
      </c>
      <c r="C54" s="1"/>
      <c r="D54" s="22"/>
    </row>
    <row r="55" spans="1:4" hidden="1">
      <c r="A55" s="22">
        <v>1</v>
      </c>
      <c r="B55" s="1158" t="s">
        <v>486</v>
      </c>
      <c r="C55" s="22"/>
      <c r="D55" s="22"/>
    </row>
    <row r="56" spans="1:4" hidden="1">
      <c r="A56" s="1" t="s">
        <v>53</v>
      </c>
      <c r="B56" s="1152" t="s">
        <v>160</v>
      </c>
      <c r="C56" s="1"/>
      <c r="D56" s="22"/>
    </row>
    <row r="57" spans="1:4" hidden="1">
      <c r="A57" s="436">
        <v>1</v>
      </c>
      <c r="B57" s="1159" t="s">
        <v>487</v>
      </c>
      <c r="C57" s="436"/>
      <c r="D57" s="22"/>
    </row>
    <row r="58" spans="1:4" hidden="1">
      <c r="A58" s="1" t="s">
        <v>13</v>
      </c>
      <c r="B58" s="1152" t="s">
        <v>163</v>
      </c>
      <c r="C58" s="1"/>
      <c r="D58" s="22"/>
    </row>
    <row r="59" spans="1:4" hidden="1">
      <c r="A59" s="22">
        <v>1</v>
      </c>
      <c r="B59" s="1158" t="s">
        <v>488</v>
      </c>
      <c r="C59" s="22"/>
      <c r="D59" s="22"/>
    </row>
    <row r="60" spans="1:4" ht="99" hidden="1">
      <c r="A60" s="1" t="s">
        <v>54</v>
      </c>
      <c r="B60" s="1510" t="s">
        <v>1048</v>
      </c>
      <c r="C60" s="1"/>
      <c r="D60" s="22"/>
    </row>
    <row r="61" spans="1:4" ht="18" hidden="1">
      <c r="A61" s="22">
        <v>1</v>
      </c>
      <c r="B61" s="1160" t="s">
        <v>778</v>
      </c>
      <c r="C61" s="22"/>
      <c r="D61" s="22"/>
    </row>
    <row r="62" spans="1:4" ht="6" customHeight="1">
      <c r="A62" s="1161"/>
      <c r="B62" s="1161"/>
      <c r="C62" s="1162"/>
      <c r="D62" s="1163"/>
    </row>
    <row r="63" spans="1:4">
      <c r="A63" s="1709" t="s">
        <v>873</v>
      </c>
      <c r="B63" s="1709"/>
      <c r="C63" s="12"/>
    </row>
    <row r="64" spans="1:4" ht="6" customHeight="1">
      <c r="A64" s="2"/>
      <c r="B64" s="2"/>
      <c r="C64" s="12"/>
    </row>
    <row r="65" spans="1:4" ht="21" customHeight="1">
      <c r="A65" s="1" t="s">
        <v>55</v>
      </c>
      <c r="B65" s="1" t="s">
        <v>42</v>
      </c>
      <c r="C65" s="1" t="s">
        <v>879</v>
      </c>
      <c r="D65" s="1" t="s">
        <v>15</v>
      </c>
    </row>
    <row r="66" spans="1:4">
      <c r="A66" s="22">
        <v>1</v>
      </c>
      <c r="B66" s="477" t="s">
        <v>770</v>
      </c>
      <c r="C66" s="1233"/>
      <c r="D66" s="14"/>
    </row>
    <row r="67" spans="1:4" ht="19.149999999999999" customHeight="1">
      <c r="A67" s="22">
        <v>2</v>
      </c>
      <c r="B67" s="477" t="s">
        <v>771</v>
      </c>
      <c r="C67" s="1233"/>
      <c r="D67" s="14"/>
    </row>
    <row r="68" spans="1:4" ht="19.899999999999999" customHeight="1">
      <c r="A68" s="22">
        <v>3</v>
      </c>
      <c r="B68" s="477" t="s">
        <v>416</v>
      </c>
      <c r="C68" s="1274"/>
      <c r="D68" s="14"/>
    </row>
    <row r="69" spans="1:4" ht="6" customHeight="1">
      <c r="A69" s="2"/>
      <c r="B69" s="2"/>
      <c r="C69" s="12"/>
    </row>
    <row r="70" spans="1:4" s="23" customFormat="1" ht="16.899999999999999" customHeight="1">
      <c r="A70" s="1541" t="s">
        <v>358</v>
      </c>
      <c r="B70" s="1541"/>
      <c r="C70" s="1567" t="s">
        <v>1023</v>
      </c>
      <c r="D70" s="1567"/>
    </row>
    <row r="71" spans="1:4" s="475" customFormat="1">
      <c r="A71" s="1563" t="s">
        <v>1055</v>
      </c>
      <c r="B71" s="1563"/>
      <c r="C71" s="1541" t="s">
        <v>837</v>
      </c>
      <c r="D71" s="1541"/>
    </row>
    <row r="72" spans="1:4" s="475" customFormat="1">
      <c r="A72" s="1563" t="s">
        <v>708</v>
      </c>
      <c r="B72" s="1563"/>
      <c r="C72" s="1541" t="s">
        <v>709</v>
      </c>
      <c r="D72" s="1541"/>
    </row>
    <row r="73" spans="1:4" s="475" customFormat="1"/>
    <row r="74" spans="1:4" s="475" customFormat="1">
      <c r="B74" s="306"/>
    </row>
    <row r="75" spans="1:4" s="475" customFormat="1">
      <c r="B75" s="306"/>
    </row>
    <row r="76" spans="1:4" s="475" customFormat="1">
      <c r="B76" s="306"/>
    </row>
    <row r="77" spans="1:4" s="475" customFormat="1">
      <c r="B77" s="306"/>
    </row>
    <row r="78" spans="1:4" s="475" customFormat="1">
      <c r="B78" s="306"/>
    </row>
  </sheetData>
  <mergeCells count="15">
    <mergeCell ref="A5:D5"/>
    <mergeCell ref="C1:D1"/>
    <mergeCell ref="C2:D2"/>
    <mergeCell ref="C3:D3"/>
    <mergeCell ref="A4:D4"/>
    <mergeCell ref="A1:B1"/>
    <mergeCell ref="A2:B2"/>
    <mergeCell ref="A7:B7"/>
    <mergeCell ref="A63:B63"/>
    <mergeCell ref="C70:D70"/>
    <mergeCell ref="A72:B72"/>
    <mergeCell ref="A70:B70"/>
    <mergeCell ref="C71:D71"/>
    <mergeCell ref="A71:B71"/>
    <mergeCell ref="C72:D72"/>
  </mergeCells>
  <phoneticPr fontId="23" type="noConversion"/>
  <printOptions horizontalCentered="1"/>
  <pageMargins left="0.19685039370078741" right="0.19685039370078741" top="0.59055118110236227" bottom="0.19685039370078741" header="0" footer="0"/>
  <pageSetup paperSize="9" scale="95" orientation="landscape" r:id="rId1"/>
  <rowBreaks count="1" manualBreakCount="1">
    <brk id="44"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0"/>
  <sheetViews>
    <sheetView zoomScaleNormal="100" zoomScaleSheetLayoutView="85" workbookViewId="0">
      <selection activeCell="E11" sqref="E11"/>
    </sheetView>
  </sheetViews>
  <sheetFormatPr defaultColWidth="10.453125" defaultRowHeight="16.5"/>
  <cols>
    <col min="1" max="1" width="5.81640625" style="4" bestFit="1" customWidth="1"/>
    <col min="2" max="2" width="66.26953125" style="4" customWidth="1"/>
    <col min="3" max="3" width="30.54296875" style="24" customWidth="1"/>
    <col min="4" max="4" width="13.54296875" style="4" hidden="1" customWidth="1"/>
    <col min="5" max="5" width="19.1796875" style="4" customWidth="1"/>
    <col min="6" max="6" width="18.81640625" style="4" customWidth="1"/>
    <col min="7" max="16384" width="10.453125" style="4"/>
  </cols>
  <sheetData>
    <row r="1" spans="1:6" ht="16.5" customHeight="1">
      <c r="A1" s="10"/>
      <c r="B1" s="2" t="s">
        <v>707</v>
      </c>
      <c r="C1" s="1558" t="s">
        <v>219</v>
      </c>
      <c r="D1" s="1558"/>
      <c r="E1" s="1558"/>
      <c r="F1" s="1558"/>
    </row>
    <row r="2" spans="1:6" ht="16.5" customHeight="1">
      <c r="A2" s="12"/>
      <c r="B2" s="1290" t="s">
        <v>971</v>
      </c>
      <c r="C2" s="1561" t="s">
        <v>220</v>
      </c>
      <c r="D2" s="1561"/>
      <c r="E2" s="1561"/>
      <c r="F2" s="1561"/>
    </row>
    <row r="3" spans="1:6">
      <c r="A3" s="7"/>
      <c r="C3" s="1562"/>
      <c r="D3" s="1562"/>
      <c r="E3" s="1562"/>
      <c r="F3" s="1562"/>
    </row>
    <row r="4" spans="1:6" ht="52.5" customHeight="1">
      <c r="A4" s="1558" t="s">
        <v>987</v>
      </c>
      <c r="B4" s="1558"/>
      <c r="C4" s="1558"/>
      <c r="D4" s="1558"/>
      <c r="E4" s="1558"/>
      <c r="F4" s="1558"/>
    </row>
    <row r="5" spans="1:6" ht="16.5" customHeight="1">
      <c r="A5" s="1562" t="s">
        <v>889</v>
      </c>
      <c r="B5" s="1562"/>
      <c r="C5" s="1562"/>
      <c r="D5" s="1562"/>
      <c r="E5" s="1562"/>
      <c r="F5" s="1562"/>
    </row>
    <row r="7" spans="1:6" ht="21.75" customHeight="1">
      <c r="A7" s="1" t="s">
        <v>55</v>
      </c>
      <c r="B7" s="1484" t="s">
        <v>430</v>
      </c>
      <c r="C7" s="1" t="s">
        <v>12</v>
      </c>
      <c r="D7" s="1" t="s">
        <v>431</v>
      </c>
      <c r="E7" s="1" t="s">
        <v>432</v>
      </c>
      <c r="F7" s="1" t="s">
        <v>15</v>
      </c>
    </row>
    <row r="8" spans="1:6">
      <c r="A8" s="39">
        <v>1</v>
      </c>
      <c r="B8" s="241"/>
      <c r="C8" s="39"/>
      <c r="D8" s="39"/>
      <c r="E8" s="39"/>
      <c r="F8" s="364"/>
    </row>
    <row r="9" spans="1:6">
      <c r="A9" s="42">
        <v>2</v>
      </c>
      <c r="B9" s="253"/>
      <c r="C9" s="42"/>
      <c r="D9" s="42"/>
      <c r="E9" s="42"/>
      <c r="F9" s="365"/>
    </row>
    <row r="10" spans="1:6">
      <c r="A10" s="42">
        <v>3</v>
      </c>
      <c r="B10" s="253"/>
      <c r="C10" s="42"/>
      <c r="D10" s="42"/>
      <c r="E10" s="42"/>
      <c r="F10" s="365"/>
    </row>
    <row r="11" spans="1:6">
      <c r="A11" s="18" t="s">
        <v>857</v>
      </c>
      <c r="B11" s="252"/>
      <c r="C11" s="18"/>
      <c r="D11" s="18"/>
      <c r="E11" s="18"/>
      <c r="F11" s="18"/>
    </row>
    <row r="12" spans="1:6" ht="6" customHeight="1">
      <c r="A12" s="11"/>
      <c r="B12" s="65"/>
      <c r="C12" s="11"/>
      <c r="D12" s="11"/>
      <c r="E12" s="11"/>
      <c r="F12" s="11"/>
    </row>
    <row r="13" spans="1:6" ht="13.9" customHeight="1">
      <c r="A13" s="1541" t="s">
        <v>358</v>
      </c>
      <c r="B13" s="1541"/>
      <c r="C13" s="1567" t="s">
        <v>1023</v>
      </c>
      <c r="D13" s="1562"/>
      <c r="E13" s="1562"/>
      <c r="F13" s="1562"/>
    </row>
    <row r="14" spans="1:6" s="475" customFormat="1">
      <c r="A14" s="1691" t="s">
        <v>1055</v>
      </c>
      <c r="B14" s="1691"/>
      <c r="C14" s="1541" t="s">
        <v>837</v>
      </c>
      <c r="D14" s="1541"/>
      <c r="E14" s="1541"/>
      <c r="F14" s="1541"/>
    </row>
    <row r="15" spans="1:6" s="475" customFormat="1">
      <c r="A15" s="1563" t="s">
        <v>708</v>
      </c>
      <c r="B15" s="1563"/>
      <c r="C15" s="1541" t="s">
        <v>709</v>
      </c>
      <c r="D15" s="1541"/>
      <c r="E15" s="1541"/>
      <c r="F15" s="1541"/>
    </row>
    <row r="16" spans="1:6" s="475" customFormat="1">
      <c r="F16" s="6"/>
    </row>
    <row r="17" spans="2:6" s="475" customFormat="1">
      <c r="B17" s="306"/>
      <c r="F17" s="6"/>
    </row>
    <row r="18" spans="2:6" s="475" customFormat="1">
      <c r="B18" s="306"/>
      <c r="F18" s="6"/>
    </row>
    <row r="19" spans="2:6" s="475" customFormat="1">
      <c r="B19" s="306"/>
      <c r="F19" s="6"/>
    </row>
    <row r="20" spans="2:6" s="475" customFormat="1">
      <c r="B20" s="306"/>
      <c r="F20" s="6"/>
    </row>
    <row r="21" spans="2:6" s="475" customFormat="1">
      <c r="B21" s="306"/>
      <c r="F21" s="6"/>
    </row>
    <row r="22" spans="2:6">
      <c r="C22" s="1558"/>
      <c r="D22" s="1558"/>
    </row>
    <row r="23" spans="2:6">
      <c r="C23" s="12"/>
    </row>
    <row r="24" spans="2:6">
      <c r="C24" s="12"/>
    </row>
    <row r="25" spans="2:6">
      <c r="C25" s="12"/>
    </row>
    <row r="26" spans="2:6">
      <c r="C26" s="12"/>
    </row>
    <row r="27" spans="2:6">
      <c r="C27" s="12"/>
    </row>
    <row r="28" spans="2:6">
      <c r="C28" s="12"/>
    </row>
    <row r="29" spans="2:6">
      <c r="C29" s="12"/>
    </row>
    <row r="30" spans="2:6">
      <c r="C30" s="12"/>
    </row>
    <row r="31" spans="2:6">
      <c r="C31" s="12"/>
    </row>
    <row r="32" spans="2:6">
      <c r="C32" s="12"/>
    </row>
    <row r="60" spans="2:2" ht="82.5">
      <c r="B60" s="1509" t="s">
        <v>1048</v>
      </c>
    </row>
  </sheetData>
  <mergeCells count="12">
    <mergeCell ref="C22:D22"/>
    <mergeCell ref="C1:F1"/>
    <mergeCell ref="C2:F2"/>
    <mergeCell ref="C3:F3"/>
    <mergeCell ref="A4:F4"/>
    <mergeCell ref="A5:F5"/>
    <mergeCell ref="A13:B13"/>
    <mergeCell ref="A14:B14"/>
    <mergeCell ref="A15:B15"/>
    <mergeCell ref="C13:F13"/>
    <mergeCell ref="C14:F14"/>
    <mergeCell ref="C15:F15"/>
  </mergeCells>
  <printOptions horizontalCentered="1"/>
  <pageMargins left="0.25" right="0.25" top="0.75" bottom="0.25" header="0" footer="0"/>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2D050"/>
  </sheetPr>
  <dimension ref="A1:E60"/>
  <sheetViews>
    <sheetView topLeftCell="A49" zoomScaleNormal="100" zoomScaleSheetLayoutView="100" workbookViewId="0">
      <selection activeCell="A51" sqref="A51:B51"/>
    </sheetView>
  </sheetViews>
  <sheetFormatPr defaultColWidth="9.1796875" defaultRowHeight="16.5"/>
  <cols>
    <col min="1" max="1" width="5.81640625" style="10" bestFit="1" customWidth="1"/>
    <col min="2" max="2" width="71.7265625" style="10" customWidth="1"/>
    <col min="3" max="3" width="10.7265625" style="10" bestFit="1" customWidth="1"/>
    <col min="4" max="4" width="29.81640625" style="10" customWidth="1"/>
    <col min="5" max="5" width="24" style="10" customWidth="1"/>
    <col min="6" max="16384" width="9.1796875" style="10"/>
  </cols>
  <sheetData>
    <row r="1" spans="1:5">
      <c r="A1" s="1558" t="s">
        <v>707</v>
      </c>
      <c r="B1" s="1558"/>
      <c r="C1" s="1558" t="s">
        <v>219</v>
      </c>
      <c r="D1" s="1558"/>
      <c r="E1" s="1558"/>
    </row>
    <row r="2" spans="1:5">
      <c r="A2" s="1561" t="s">
        <v>971</v>
      </c>
      <c r="B2" s="1561"/>
      <c r="C2" s="1561" t="s">
        <v>220</v>
      </c>
      <c r="D2" s="1561"/>
      <c r="E2" s="1561"/>
    </row>
    <row r="3" spans="1:5">
      <c r="A3" s="11"/>
      <c r="C3" s="1562"/>
      <c r="D3" s="1562"/>
      <c r="E3" s="1562"/>
    </row>
    <row r="4" spans="1:5" ht="27" customHeight="1">
      <c r="A4" s="1558" t="s">
        <v>986</v>
      </c>
      <c r="B4" s="1558"/>
      <c r="C4" s="1558"/>
      <c r="D4" s="1558"/>
      <c r="E4" s="1558"/>
    </row>
    <row r="5" spans="1:5" s="4" customFormat="1">
      <c r="A5" s="1710" t="s">
        <v>889</v>
      </c>
      <c r="B5" s="1710"/>
      <c r="C5" s="1710"/>
      <c r="D5" s="1710"/>
      <c r="E5" s="1710"/>
    </row>
    <row r="6" spans="1:5">
      <c r="A6" s="1646"/>
      <c r="B6" s="1647"/>
      <c r="C6" s="1647"/>
      <c r="D6" s="1647"/>
      <c r="E6" s="1647"/>
    </row>
    <row r="7" spans="1:5">
      <c r="A7" s="85" t="s">
        <v>55</v>
      </c>
      <c r="B7" s="1484" t="s">
        <v>11</v>
      </c>
      <c r="C7" s="1" t="s">
        <v>48</v>
      </c>
      <c r="D7" s="85" t="s">
        <v>12</v>
      </c>
      <c r="E7" s="1" t="s">
        <v>15</v>
      </c>
    </row>
    <row r="8" spans="1:5">
      <c r="A8" s="85"/>
      <c r="B8" s="8" t="s">
        <v>971</v>
      </c>
      <c r="C8" s="1"/>
      <c r="D8" s="85"/>
      <c r="E8" s="55"/>
    </row>
    <row r="9" spans="1:5" ht="18.75" customHeight="1">
      <c r="A9" s="85" t="s">
        <v>50</v>
      </c>
      <c r="B9" s="8" t="s">
        <v>885</v>
      </c>
      <c r="C9" s="1"/>
      <c r="D9" s="85"/>
      <c r="E9" s="1"/>
    </row>
    <row r="10" spans="1:5" ht="18.75" customHeight="1">
      <c r="A10" s="293" t="s">
        <v>394</v>
      </c>
      <c r="B10" s="40"/>
      <c r="C10" s="39"/>
      <c r="D10" s="293"/>
      <c r="E10" s="364"/>
    </row>
    <row r="11" spans="1:5" ht="18.75" customHeight="1">
      <c r="A11" s="295" t="s">
        <v>368</v>
      </c>
      <c r="B11" s="500"/>
      <c r="C11" s="42"/>
      <c r="D11" s="295"/>
      <c r="E11" s="365"/>
    </row>
    <row r="12" spans="1:5" ht="18.75" customHeight="1">
      <c r="A12" s="295" t="s">
        <v>395</v>
      </c>
      <c r="B12" s="500"/>
      <c r="C12" s="42"/>
      <c r="D12" s="295"/>
      <c r="E12" s="365"/>
    </row>
    <row r="13" spans="1:5" ht="18.75" customHeight="1">
      <c r="A13" s="92" t="s">
        <v>857</v>
      </c>
      <c r="B13" s="1166"/>
      <c r="C13" s="18"/>
      <c r="D13" s="92"/>
      <c r="E13" s="1156"/>
    </row>
    <row r="14" spans="1:5" ht="18.75" customHeight="1">
      <c r="A14" s="85" t="s">
        <v>52</v>
      </c>
      <c r="B14" s="8" t="s">
        <v>1041</v>
      </c>
      <c r="C14" s="1"/>
      <c r="D14" s="118"/>
      <c r="E14" s="1"/>
    </row>
    <row r="15" spans="1:5" ht="18.75" customHeight="1">
      <c r="A15" s="293" t="s">
        <v>394</v>
      </c>
      <c r="B15" s="40"/>
      <c r="C15" s="39"/>
      <c r="D15" s="293"/>
      <c r="E15" s="364"/>
    </row>
    <row r="16" spans="1:5" ht="18.75" customHeight="1">
      <c r="A16" s="295" t="s">
        <v>368</v>
      </c>
      <c r="B16" s="500"/>
      <c r="C16" s="42"/>
      <c r="D16" s="295"/>
      <c r="E16" s="365"/>
    </row>
    <row r="17" spans="1:5" ht="18.75" customHeight="1">
      <c r="A17" s="295" t="s">
        <v>395</v>
      </c>
      <c r="B17" s="500"/>
      <c r="C17" s="42"/>
      <c r="D17" s="295"/>
      <c r="E17" s="365"/>
    </row>
    <row r="18" spans="1:5" ht="18.75" customHeight="1">
      <c r="A18" s="92" t="s">
        <v>857</v>
      </c>
      <c r="B18" s="1166"/>
      <c r="C18" s="18"/>
      <c r="D18" s="92"/>
      <c r="E18" s="1156"/>
    </row>
    <row r="19" spans="1:5" ht="18.75" customHeight="1">
      <c r="A19" s="85" t="s">
        <v>53</v>
      </c>
      <c r="B19" s="8" t="s">
        <v>857</v>
      </c>
      <c r="C19" s="1"/>
      <c r="D19" s="118"/>
      <c r="E19" s="1"/>
    </row>
    <row r="20" spans="1:5" ht="18.75" customHeight="1">
      <c r="A20" s="293" t="s">
        <v>394</v>
      </c>
      <c r="B20" s="1167"/>
      <c r="C20" s="39"/>
      <c r="D20" s="293"/>
      <c r="E20" s="364"/>
    </row>
    <row r="21" spans="1:5" ht="18.75" customHeight="1">
      <c r="A21" s="295" t="s">
        <v>368</v>
      </c>
      <c r="B21" s="1165"/>
      <c r="C21" s="42"/>
      <c r="D21" s="295"/>
      <c r="E21" s="365"/>
    </row>
    <row r="22" spans="1:5" ht="18.75" customHeight="1">
      <c r="A22" s="1315" t="s">
        <v>395</v>
      </c>
      <c r="B22" s="1316"/>
      <c r="C22" s="1317"/>
      <c r="D22" s="1315"/>
      <c r="E22" s="1318"/>
    </row>
    <row r="23" spans="1:5">
      <c r="A23" s="92" t="s">
        <v>857</v>
      </c>
      <c r="B23" s="1166"/>
      <c r="C23" s="18"/>
      <c r="D23" s="92"/>
      <c r="E23" s="1156"/>
    </row>
    <row r="24" spans="1:5" ht="18.75" customHeight="1">
      <c r="A24" s="85" t="s">
        <v>13</v>
      </c>
      <c r="B24" s="8"/>
      <c r="C24" s="1"/>
      <c r="D24" s="118"/>
      <c r="E24" s="1"/>
    </row>
    <row r="25" spans="1:5" ht="18.75" customHeight="1">
      <c r="A25" s="293" t="s">
        <v>394</v>
      </c>
      <c r="B25" s="40"/>
      <c r="C25" s="39"/>
      <c r="D25" s="293"/>
      <c r="E25" s="39"/>
    </row>
    <row r="26" spans="1:5" ht="18.75" customHeight="1">
      <c r="A26" s="295" t="s">
        <v>368</v>
      </c>
      <c r="B26" s="500"/>
      <c r="C26" s="42"/>
      <c r="D26" s="295"/>
      <c r="E26" s="42"/>
    </row>
    <row r="27" spans="1:5" ht="18.75" customHeight="1">
      <c r="A27" s="295" t="s">
        <v>395</v>
      </c>
      <c r="B27" s="500"/>
      <c r="C27" s="42"/>
      <c r="D27" s="295"/>
      <c r="E27" s="42"/>
    </row>
    <row r="28" spans="1:5" ht="18.75" customHeight="1">
      <c r="A28" s="92" t="s">
        <v>857</v>
      </c>
      <c r="B28" s="1166"/>
      <c r="C28" s="18"/>
      <c r="D28" s="92"/>
      <c r="E28" s="18"/>
    </row>
    <row r="29" spans="1:5" ht="18.75" customHeight="1">
      <c r="A29" s="85" t="s">
        <v>54</v>
      </c>
      <c r="B29" s="8"/>
      <c r="C29" s="1"/>
      <c r="D29" s="118"/>
      <c r="E29" s="1"/>
    </row>
    <row r="30" spans="1:5" ht="18.75" customHeight="1">
      <c r="A30" s="293" t="s">
        <v>394</v>
      </c>
      <c r="B30" s="1167"/>
      <c r="C30" s="39"/>
      <c r="D30" s="293"/>
      <c r="E30" s="364"/>
    </row>
    <row r="31" spans="1:5" ht="18.75" customHeight="1">
      <c r="A31" s="1319" t="s">
        <v>368</v>
      </c>
      <c r="B31" s="1320"/>
      <c r="C31" s="1321"/>
      <c r="D31" s="1319"/>
      <c r="E31" s="1322"/>
    </row>
    <row r="32" spans="1:5" ht="18.75" customHeight="1">
      <c r="A32" s="1319" t="s">
        <v>395</v>
      </c>
      <c r="B32" s="1320"/>
      <c r="C32" s="1321"/>
      <c r="D32" s="1319"/>
      <c r="E32" s="1322"/>
    </row>
    <row r="33" spans="1:5" ht="18.75" customHeight="1">
      <c r="A33" s="92" t="s">
        <v>857</v>
      </c>
      <c r="B33" s="1166"/>
      <c r="C33" s="18"/>
      <c r="D33" s="92"/>
      <c r="E33" s="1156"/>
    </row>
    <row r="34" spans="1:5" ht="18.75" customHeight="1">
      <c r="A34" s="85" t="s">
        <v>14</v>
      </c>
      <c r="B34" s="8"/>
      <c r="C34" s="1"/>
      <c r="D34" s="118"/>
      <c r="E34" s="1"/>
    </row>
    <row r="35" spans="1:5" ht="18.75" customHeight="1">
      <c r="A35" s="293" t="s">
        <v>394</v>
      </c>
      <c r="B35" s="40"/>
      <c r="C35" s="39"/>
      <c r="D35" s="293"/>
      <c r="E35" s="364"/>
    </row>
    <row r="36" spans="1:5" ht="18.75" customHeight="1">
      <c r="A36" s="295" t="s">
        <v>368</v>
      </c>
      <c r="B36" s="500"/>
      <c r="C36" s="42"/>
      <c r="D36" s="295"/>
      <c r="E36" s="365"/>
    </row>
    <row r="37" spans="1:5" ht="18.75" customHeight="1">
      <c r="A37" s="295" t="s">
        <v>395</v>
      </c>
      <c r="B37" s="500"/>
      <c r="C37" s="42"/>
      <c r="D37" s="295"/>
      <c r="E37" s="365"/>
    </row>
    <row r="38" spans="1:5" ht="18.75" customHeight="1">
      <c r="A38" s="92" t="s">
        <v>857</v>
      </c>
      <c r="B38" s="244"/>
      <c r="C38" s="18"/>
      <c r="D38" s="92"/>
      <c r="E38" s="1156"/>
    </row>
    <row r="39" spans="1:5" ht="18.75" customHeight="1">
      <c r="A39" s="85" t="s">
        <v>222</v>
      </c>
      <c r="B39" s="8"/>
      <c r="C39" s="1"/>
      <c r="D39" s="85"/>
      <c r="E39" s="1"/>
    </row>
    <row r="40" spans="1:5" ht="18.75" customHeight="1">
      <c r="A40" s="293" t="s">
        <v>394</v>
      </c>
      <c r="B40" s="40"/>
      <c r="C40" s="39"/>
      <c r="D40" s="293"/>
      <c r="E40" s="39"/>
    </row>
    <row r="41" spans="1:5" ht="18.75" customHeight="1">
      <c r="A41" s="295" t="s">
        <v>368</v>
      </c>
      <c r="B41" s="500"/>
      <c r="C41" s="42"/>
      <c r="D41" s="295"/>
      <c r="E41" s="42"/>
    </row>
    <row r="42" spans="1:5" ht="18.75" customHeight="1">
      <c r="A42" s="295" t="s">
        <v>395</v>
      </c>
      <c r="B42" s="500"/>
      <c r="C42" s="42"/>
      <c r="D42" s="295"/>
      <c r="E42" s="42"/>
    </row>
    <row r="43" spans="1:5" ht="18.75" customHeight="1">
      <c r="A43" s="92" t="s">
        <v>857</v>
      </c>
      <c r="B43" s="244"/>
      <c r="C43" s="18"/>
      <c r="D43" s="92"/>
      <c r="E43" s="18"/>
    </row>
    <row r="44" spans="1:5" ht="18.75" customHeight="1">
      <c r="A44" s="85" t="s">
        <v>346</v>
      </c>
      <c r="B44" s="8"/>
      <c r="C44" s="1"/>
      <c r="D44" s="85"/>
      <c r="E44" s="1"/>
    </row>
    <row r="45" spans="1:5" ht="18.75" customHeight="1">
      <c r="A45" s="293" t="s">
        <v>394</v>
      </c>
      <c r="B45" s="40"/>
      <c r="C45" s="39"/>
      <c r="D45" s="293"/>
      <c r="E45" s="364"/>
    </row>
    <row r="46" spans="1:5" ht="18.75" customHeight="1">
      <c r="A46" s="1319" t="s">
        <v>368</v>
      </c>
      <c r="B46" s="1323"/>
      <c r="C46" s="1321"/>
      <c r="D46" s="1319"/>
      <c r="E46" s="1322"/>
    </row>
    <row r="47" spans="1:5" ht="18.75" customHeight="1">
      <c r="A47" s="1319" t="s">
        <v>395</v>
      </c>
      <c r="B47" s="1323"/>
      <c r="C47" s="1321"/>
      <c r="D47" s="1319"/>
      <c r="E47" s="1322"/>
    </row>
    <row r="48" spans="1:5" ht="18.75" customHeight="1">
      <c r="A48" s="92" t="s">
        <v>857</v>
      </c>
      <c r="B48" s="244"/>
      <c r="C48" s="18"/>
      <c r="D48" s="92"/>
      <c r="E48" s="1156"/>
    </row>
    <row r="49" spans="1:5" ht="7.9" customHeight="1">
      <c r="A49" s="98"/>
      <c r="B49" s="25"/>
      <c r="C49" s="11"/>
      <c r="D49" s="98"/>
      <c r="E49" s="2"/>
    </row>
    <row r="50" spans="1:5" ht="18.75" customHeight="1">
      <c r="A50" s="1541" t="s">
        <v>358</v>
      </c>
      <c r="B50" s="1541"/>
      <c r="C50" s="1567" t="s">
        <v>1023</v>
      </c>
      <c r="D50" s="1562"/>
      <c r="E50" s="1562"/>
    </row>
    <row r="51" spans="1:5" s="475" customFormat="1">
      <c r="A51" s="1563" t="s">
        <v>1055</v>
      </c>
      <c r="B51" s="1563"/>
      <c r="C51" s="1541" t="s">
        <v>837</v>
      </c>
      <c r="D51" s="1541"/>
      <c r="E51" s="1541"/>
    </row>
    <row r="52" spans="1:5" s="475" customFormat="1">
      <c r="A52" s="1563" t="s">
        <v>708</v>
      </c>
      <c r="B52" s="1563"/>
      <c r="C52" s="1541" t="s">
        <v>709</v>
      </c>
      <c r="D52" s="1541"/>
      <c r="E52" s="1541"/>
    </row>
    <row r="53" spans="1:5" s="475" customFormat="1">
      <c r="C53" s="886"/>
      <c r="D53" s="886"/>
      <c r="E53" s="886"/>
    </row>
    <row r="54" spans="1:5" s="475" customFormat="1">
      <c r="B54" s="306"/>
    </row>
    <row r="55" spans="1:5" s="475" customFormat="1">
      <c r="B55" s="306"/>
    </row>
    <row r="56" spans="1:5" s="475" customFormat="1">
      <c r="B56" s="306"/>
    </row>
    <row r="57" spans="1:5" s="475" customFormat="1">
      <c r="B57" s="306"/>
    </row>
    <row r="58" spans="1:5" s="475" customFormat="1">
      <c r="B58" s="306"/>
    </row>
    <row r="59" spans="1:5">
      <c r="C59" s="1558"/>
      <c r="D59" s="1558"/>
      <c r="E59" s="1558"/>
    </row>
    <row r="60" spans="1:5" ht="82.5">
      <c r="B60" s="1509" t="s">
        <v>1048</v>
      </c>
    </row>
  </sheetData>
  <customSheetViews>
    <customSheetView guid="{97C2BE0D-857A-4ECB-AD95-4A3087C923B3}" showRuler="0" topLeftCell="A5">
      <selection activeCell="B10" sqref="B10"/>
      <pageMargins left="0.65" right="0.34" top="0.79" bottom="1" header="0.5" footer="0.5"/>
      <pageSetup orientation="portrait" r:id="rId1"/>
      <headerFooter alignWithMargins="0"/>
    </customSheetView>
  </customSheetViews>
  <mergeCells count="15">
    <mergeCell ref="C50:E50"/>
    <mergeCell ref="C59:E59"/>
    <mergeCell ref="A1:B1"/>
    <mergeCell ref="A2:B2"/>
    <mergeCell ref="C52:E52"/>
    <mergeCell ref="C1:E1"/>
    <mergeCell ref="C2:E2"/>
    <mergeCell ref="C3:E3"/>
    <mergeCell ref="A51:B51"/>
    <mergeCell ref="A4:E4"/>
    <mergeCell ref="A6:E6"/>
    <mergeCell ref="A52:B52"/>
    <mergeCell ref="A5:E5"/>
    <mergeCell ref="A50:B50"/>
    <mergeCell ref="C51:E51"/>
  </mergeCells>
  <phoneticPr fontId="13" type="noConversion"/>
  <printOptions horizontalCentered="1"/>
  <pageMargins left="0" right="0" top="0.75" bottom="0.25" header="0" footer="0"/>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2" tint="-0.499984740745262"/>
  </sheetPr>
  <dimension ref="A1:G81"/>
  <sheetViews>
    <sheetView workbookViewId="0">
      <selection activeCell="A6" sqref="A6:G6"/>
    </sheetView>
  </sheetViews>
  <sheetFormatPr defaultColWidth="9.1796875" defaultRowHeight="16.5"/>
  <cols>
    <col min="1" max="1" width="5.7265625" style="13" bestFit="1" customWidth="1"/>
    <col min="2" max="2" width="36" style="13" customWidth="1"/>
    <col min="3" max="3" width="31.81640625" style="33" bestFit="1" customWidth="1"/>
    <col min="4" max="4" width="11.26953125" style="33" bestFit="1" customWidth="1"/>
    <col min="5" max="5" width="13.453125" style="13" bestFit="1" customWidth="1"/>
    <col min="6" max="6" width="15" style="13" bestFit="1" customWidth="1"/>
    <col min="7" max="7" width="16.54296875" style="13" bestFit="1" customWidth="1"/>
    <col min="8" max="16384" width="9.1796875" style="13"/>
  </cols>
  <sheetData>
    <row r="1" spans="1:7" ht="16.5" customHeight="1">
      <c r="A1" s="1711" t="s">
        <v>707</v>
      </c>
      <c r="B1" s="1711"/>
      <c r="C1" s="1711"/>
      <c r="D1" s="1711" t="e">
        <f>+#REF!</f>
        <v>#REF!</v>
      </c>
      <c r="E1" s="1711"/>
      <c r="F1" s="1711"/>
      <c r="G1" s="1711"/>
    </row>
    <row r="2" spans="1:7" ht="16.5" customHeight="1">
      <c r="A2" s="1711" t="s">
        <v>361</v>
      </c>
      <c r="B2" s="1711"/>
      <c r="C2" s="1711"/>
      <c r="D2" s="1711" t="e">
        <f>+#REF!</f>
        <v>#REF!</v>
      </c>
      <c r="E2" s="1711"/>
      <c r="F2" s="1711"/>
      <c r="G2" s="1711"/>
    </row>
    <row r="3" spans="1:7">
      <c r="A3" s="345"/>
      <c r="B3" s="345"/>
      <c r="C3" s="345"/>
      <c r="D3" s="1712" t="e">
        <f>+#REF!</f>
        <v>#REF!</v>
      </c>
      <c r="E3" s="1712"/>
      <c r="F3" s="1712"/>
      <c r="G3" s="1712"/>
    </row>
    <row r="4" spans="1:7" ht="6" customHeight="1">
      <c r="A4" s="345"/>
      <c r="B4" s="345"/>
      <c r="C4" s="345"/>
      <c r="D4" s="346"/>
      <c r="E4" s="346"/>
      <c r="F4" s="346"/>
      <c r="G4" s="346"/>
    </row>
    <row r="5" spans="1:7" ht="21" customHeight="1">
      <c r="A5" s="1711"/>
      <c r="B5" s="1711"/>
      <c r="C5" s="1711"/>
      <c r="D5" s="1711"/>
      <c r="E5" s="1711"/>
      <c r="F5" s="1711"/>
      <c r="G5" s="1711"/>
    </row>
    <row r="6" spans="1:7" ht="30.75" customHeight="1">
      <c r="A6" s="1712" t="s">
        <v>728</v>
      </c>
      <c r="B6" s="1713"/>
      <c r="C6" s="1713"/>
      <c r="D6" s="1713"/>
      <c r="E6" s="1713"/>
      <c r="F6" s="1713"/>
      <c r="G6" s="1713"/>
    </row>
    <row r="7" spans="1:7" ht="6" customHeight="1">
      <c r="A7" s="121"/>
      <c r="B7" s="121"/>
      <c r="C7" s="121"/>
      <c r="D7" s="121"/>
      <c r="E7" s="121"/>
      <c r="F7" s="121"/>
      <c r="G7" s="121"/>
    </row>
    <row r="8" spans="1:7">
      <c r="A8" s="85" t="s">
        <v>55</v>
      </c>
      <c r="B8" s="85" t="s">
        <v>42</v>
      </c>
      <c r="C8" s="85" t="s">
        <v>12</v>
      </c>
      <c r="D8" s="85" t="s">
        <v>303</v>
      </c>
      <c r="E8" s="85" t="s">
        <v>61</v>
      </c>
      <c r="F8" s="85" t="s">
        <v>134</v>
      </c>
      <c r="G8" s="85" t="s">
        <v>302</v>
      </c>
    </row>
    <row r="9" spans="1:7">
      <c r="A9" s="1" t="s">
        <v>56</v>
      </c>
      <c r="B9" s="32" t="s">
        <v>612</v>
      </c>
      <c r="C9" s="276"/>
      <c r="D9" s="277"/>
      <c r="E9" s="277"/>
      <c r="F9" s="277"/>
      <c r="G9" s="277"/>
    </row>
    <row r="10" spans="1:7" s="254" customFormat="1">
      <c r="A10" s="41" t="s">
        <v>52</v>
      </c>
      <c r="B10" s="119" t="s">
        <v>124</v>
      </c>
      <c r="C10" s="120"/>
      <c r="D10" s="100"/>
      <c r="E10" s="100"/>
      <c r="F10" s="100"/>
      <c r="G10" s="100"/>
    </row>
    <row r="11" spans="1:7" s="254" customFormat="1" ht="33">
      <c r="A11" s="286">
        <v>1</v>
      </c>
      <c r="B11" s="297" t="s">
        <v>446</v>
      </c>
      <c r="C11" s="286" t="s">
        <v>447</v>
      </c>
      <c r="D11" s="286" t="s">
        <v>448</v>
      </c>
      <c r="E11" s="286" t="s">
        <v>449</v>
      </c>
      <c r="F11" s="286" t="s">
        <v>450</v>
      </c>
      <c r="G11" s="286" t="s">
        <v>451</v>
      </c>
    </row>
    <row r="12" spans="1:7" s="254" customFormat="1">
      <c r="A12" s="288">
        <v>2</v>
      </c>
      <c r="B12" s="298" t="s">
        <v>452</v>
      </c>
      <c r="C12" s="288" t="s">
        <v>453</v>
      </c>
      <c r="D12" s="294"/>
      <c r="E12" s="288" t="s">
        <v>449</v>
      </c>
      <c r="F12" s="288" t="s">
        <v>450</v>
      </c>
      <c r="G12" s="288" t="s">
        <v>451</v>
      </c>
    </row>
    <row r="13" spans="1:7">
      <c r="A13" s="288">
        <v>3</v>
      </c>
      <c r="B13" s="298" t="s">
        <v>613</v>
      </c>
      <c r="C13" s="288" t="s">
        <v>614</v>
      </c>
      <c r="D13" s="294"/>
      <c r="E13" s="288" t="s">
        <v>449</v>
      </c>
      <c r="F13" s="288" t="s">
        <v>450</v>
      </c>
      <c r="G13" s="288" t="s">
        <v>451</v>
      </c>
    </row>
    <row r="14" spans="1:7">
      <c r="A14" s="288">
        <v>4</v>
      </c>
      <c r="B14" s="298" t="s">
        <v>615</v>
      </c>
      <c r="C14" s="288" t="s">
        <v>614</v>
      </c>
      <c r="D14" s="294"/>
      <c r="E14" s="288" t="s">
        <v>449</v>
      </c>
      <c r="F14" s="288" t="s">
        <v>450</v>
      </c>
      <c r="G14" s="288" t="s">
        <v>451</v>
      </c>
    </row>
    <row r="15" spans="1:7" ht="33">
      <c r="A15" s="288">
        <v>5</v>
      </c>
      <c r="B15" s="298" t="s">
        <v>616</v>
      </c>
      <c r="C15" s="288" t="s">
        <v>453</v>
      </c>
      <c r="D15" s="294"/>
      <c r="E15" s="288" t="s">
        <v>449</v>
      </c>
      <c r="F15" s="288" t="s">
        <v>450</v>
      </c>
      <c r="G15" s="288" t="s">
        <v>451</v>
      </c>
    </row>
    <row r="16" spans="1:7" s="254" customFormat="1">
      <c r="A16" s="288">
        <v>6</v>
      </c>
      <c r="B16" s="298" t="s">
        <v>617</v>
      </c>
      <c r="C16" s="288" t="s">
        <v>614</v>
      </c>
      <c r="D16" s="294"/>
      <c r="E16" s="288" t="s">
        <v>449</v>
      </c>
      <c r="F16" s="288" t="s">
        <v>450</v>
      </c>
      <c r="G16" s="288" t="s">
        <v>451</v>
      </c>
    </row>
    <row r="17" spans="1:7" s="254" customFormat="1">
      <c r="A17" s="288">
        <v>7</v>
      </c>
      <c r="B17" s="298" t="s">
        <v>618</v>
      </c>
      <c r="C17" s="288" t="s">
        <v>453</v>
      </c>
      <c r="D17" s="294"/>
      <c r="E17" s="288" t="s">
        <v>449</v>
      </c>
      <c r="F17" s="288" t="s">
        <v>450</v>
      </c>
      <c r="G17" s="288" t="s">
        <v>451</v>
      </c>
    </row>
    <row r="18" spans="1:7" s="254" customFormat="1">
      <c r="A18" s="288">
        <v>8</v>
      </c>
      <c r="B18" s="298" t="s">
        <v>619</v>
      </c>
      <c r="C18" s="288" t="s">
        <v>614</v>
      </c>
      <c r="D18" s="294"/>
      <c r="E18" s="288" t="s">
        <v>449</v>
      </c>
      <c r="F18" s="288" t="s">
        <v>450</v>
      </c>
      <c r="G18" s="288" t="s">
        <v>451</v>
      </c>
    </row>
    <row r="19" spans="1:7" s="254" customFormat="1" ht="24" customHeight="1">
      <c r="A19" s="288">
        <v>9</v>
      </c>
      <c r="B19" s="298" t="s">
        <v>620</v>
      </c>
      <c r="C19" s="288" t="s">
        <v>453</v>
      </c>
      <c r="D19" s="294"/>
      <c r="E19" s="288" t="s">
        <v>449</v>
      </c>
      <c r="F19" s="288" t="s">
        <v>450</v>
      </c>
      <c r="G19" s="288" t="s">
        <v>451</v>
      </c>
    </row>
    <row r="20" spans="1:7" s="254" customFormat="1" ht="33">
      <c r="A20" s="288">
        <v>10</v>
      </c>
      <c r="B20" s="298" t="s">
        <v>621</v>
      </c>
      <c r="C20" s="288" t="s">
        <v>622</v>
      </c>
      <c r="D20" s="294"/>
      <c r="E20" s="288" t="s">
        <v>449</v>
      </c>
      <c r="F20" s="288" t="s">
        <v>450</v>
      </c>
      <c r="G20" s="288" t="s">
        <v>451</v>
      </c>
    </row>
    <row r="21" spans="1:7" s="254" customFormat="1">
      <c r="A21" s="288">
        <v>11</v>
      </c>
      <c r="B21" s="298" t="s">
        <v>623</v>
      </c>
      <c r="C21" s="288" t="s">
        <v>453</v>
      </c>
      <c r="D21" s="294"/>
      <c r="E21" s="288" t="s">
        <v>449</v>
      </c>
      <c r="F21" s="288" t="s">
        <v>450</v>
      </c>
      <c r="G21" s="288" t="s">
        <v>451</v>
      </c>
    </row>
    <row r="22" spans="1:7" s="254" customFormat="1">
      <c r="A22" s="288">
        <v>12</v>
      </c>
      <c r="B22" s="298" t="s">
        <v>624</v>
      </c>
      <c r="C22" s="288" t="s">
        <v>453</v>
      </c>
      <c r="D22" s="294"/>
      <c r="E22" s="288" t="s">
        <v>449</v>
      </c>
      <c r="F22" s="288" t="s">
        <v>450</v>
      </c>
      <c r="G22" s="288" t="s">
        <v>451</v>
      </c>
    </row>
    <row r="23" spans="1:7" s="254" customFormat="1" ht="21.75" customHeight="1">
      <c r="A23" s="288">
        <v>13</v>
      </c>
      <c r="B23" s="298" t="s">
        <v>625</v>
      </c>
      <c r="C23" s="288" t="s">
        <v>453</v>
      </c>
      <c r="D23" s="294"/>
      <c r="E23" s="288" t="s">
        <v>449</v>
      </c>
      <c r="F23" s="288" t="s">
        <v>450</v>
      </c>
      <c r="G23" s="288" t="s">
        <v>451</v>
      </c>
    </row>
    <row r="24" spans="1:7" s="254" customFormat="1" ht="23.25" customHeight="1">
      <c r="A24" s="288">
        <v>14</v>
      </c>
      <c r="B24" s="298" t="s">
        <v>626</v>
      </c>
      <c r="C24" s="288" t="s">
        <v>627</v>
      </c>
      <c r="D24" s="294"/>
      <c r="E24" s="288" t="s">
        <v>449</v>
      </c>
      <c r="F24" s="288" t="s">
        <v>450</v>
      </c>
      <c r="G24" s="288" t="s">
        <v>451</v>
      </c>
    </row>
    <row r="25" spans="1:7" s="254" customFormat="1" ht="18.75" customHeight="1">
      <c r="A25" s="288">
        <v>15</v>
      </c>
      <c r="B25" s="298" t="s">
        <v>628</v>
      </c>
      <c r="C25" s="288" t="s">
        <v>629</v>
      </c>
      <c r="D25" s="294"/>
      <c r="E25" s="288" t="s">
        <v>449</v>
      </c>
      <c r="F25" s="288" t="s">
        <v>450</v>
      </c>
      <c r="G25" s="288" t="s">
        <v>451</v>
      </c>
    </row>
    <row r="26" spans="1:7" s="254" customFormat="1" ht="33">
      <c r="A26" s="288">
        <v>16</v>
      </c>
      <c r="B26" s="298" t="s">
        <v>630</v>
      </c>
      <c r="C26" s="288" t="s">
        <v>453</v>
      </c>
      <c r="D26" s="294"/>
      <c r="E26" s="288" t="s">
        <v>449</v>
      </c>
      <c r="F26" s="288" t="s">
        <v>450</v>
      </c>
      <c r="G26" s="288" t="s">
        <v>451</v>
      </c>
    </row>
    <row r="27" spans="1:7" s="254" customFormat="1" ht="33">
      <c r="A27" s="288">
        <v>17</v>
      </c>
      <c r="B27" s="298" t="s">
        <v>631</v>
      </c>
      <c r="C27" s="288" t="s">
        <v>453</v>
      </c>
      <c r="D27" s="294"/>
      <c r="E27" s="288" t="s">
        <v>449</v>
      </c>
      <c r="F27" s="288" t="s">
        <v>450</v>
      </c>
      <c r="G27" s="288" t="s">
        <v>451</v>
      </c>
    </row>
    <row r="28" spans="1:7" s="254" customFormat="1">
      <c r="A28" s="290">
        <v>18</v>
      </c>
      <c r="B28" s="299" t="s">
        <v>632</v>
      </c>
      <c r="C28" s="290" t="s">
        <v>629</v>
      </c>
      <c r="D28" s="296"/>
      <c r="E28" s="290" t="s">
        <v>449</v>
      </c>
      <c r="F28" s="290" t="s">
        <v>450</v>
      </c>
      <c r="G28" s="290" t="s">
        <v>451</v>
      </c>
    </row>
    <row r="29" spans="1:7" s="254" customFormat="1">
      <c r="A29" s="41" t="s">
        <v>53</v>
      </c>
      <c r="B29" s="119" t="s">
        <v>125</v>
      </c>
      <c r="C29" s="120"/>
      <c r="D29" s="100"/>
      <c r="E29" s="100"/>
      <c r="F29" s="100"/>
      <c r="G29" s="100"/>
    </row>
    <row r="30" spans="1:7" s="254" customFormat="1" ht="33">
      <c r="A30" s="255">
        <v>1</v>
      </c>
      <c r="B30" s="257" t="s">
        <v>436</v>
      </c>
      <c r="C30" s="257" t="s">
        <v>454</v>
      </c>
      <c r="D30" s="255" t="s">
        <v>448</v>
      </c>
      <c r="E30" s="255" t="s">
        <v>449</v>
      </c>
      <c r="F30" s="255" t="s">
        <v>455</v>
      </c>
      <c r="G30" s="255" t="s">
        <v>451</v>
      </c>
    </row>
    <row r="31" spans="1:7" s="254" customFormat="1">
      <c r="A31" s="255">
        <v>2</v>
      </c>
      <c r="B31" s="257" t="s">
        <v>435</v>
      </c>
      <c r="C31" s="257" t="s">
        <v>459</v>
      </c>
      <c r="D31" s="255" t="s">
        <v>448</v>
      </c>
      <c r="E31" s="255" t="s">
        <v>449</v>
      </c>
      <c r="F31" s="255" t="s">
        <v>450</v>
      </c>
      <c r="G31" s="255" t="s">
        <v>451</v>
      </c>
    </row>
    <row r="32" spans="1:7" s="254" customFormat="1">
      <c r="A32" s="278" t="s">
        <v>59</v>
      </c>
      <c r="B32" s="279" t="s">
        <v>633</v>
      </c>
      <c r="C32" s="280"/>
      <c r="D32" s="281"/>
      <c r="E32" s="277"/>
      <c r="F32" s="282"/>
      <c r="G32" s="283"/>
    </row>
    <row r="33" spans="1:7" s="254" customFormat="1">
      <c r="A33" s="1" t="s">
        <v>50</v>
      </c>
      <c r="B33" s="32" t="s">
        <v>124</v>
      </c>
      <c r="C33" s="88"/>
      <c r="D33" s="85"/>
      <c r="E33" s="85"/>
      <c r="F33" s="85"/>
      <c r="G33" s="85"/>
    </row>
    <row r="34" spans="1:7" s="254" customFormat="1" ht="33">
      <c r="A34" s="286">
        <v>1</v>
      </c>
      <c r="B34" s="297" t="s">
        <v>634</v>
      </c>
      <c r="C34" s="286" t="s">
        <v>635</v>
      </c>
      <c r="D34" s="292"/>
      <c r="E34" s="286" t="s">
        <v>449</v>
      </c>
      <c r="F34" s="286" t="s">
        <v>450</v>
      </c>
      <c r="G34" s="286" t="s">
        <v>451</v>
      </c>
    </row>
    <row r="35" spans="1:7" s="254" customFormat="1" ht="33">
      <c r="A35" s="288">
        <v>2</v>
      </c>
      <c r="B35" s="298" t="s">
        <v>636</v>
      </c>
      <c r="C35" s="288" t="s">
        <v>637</v>
      </c>
      <c r="D35" s="294"/>
      <c r="E35" s="288" t="s">
        <v>449</v>
      </c>
      <c r="F35" s="288" t="s">
        <v>450</v>
      </c>
      <c r="G35" s="288" t="s">
        <v>451</v>
      </c>
    </row>
    <row r="36" spans="1:7" s="254" customFormat="1" ht="33">
      <c r="A36" s="288">
        <v>3</v>
      </c>
      <c r="B36" s="298" t="s">
        <v>638</v>
      </c>
      <c r="C36" s="288" t="s">
        <v>639</v>
      </c>
      <c r="D36" s="294"/>
      <c r="E36" s="288" t="s">
        <v>449</v>
      </c>
      <c r="F36" s="288" t="s">
        <v>450</v>
      </c>
      <c r="G36" s="288" t="s">
        <v>451</v>
      </c>
    </row>
    <row r="37" spans="1:7" s="254" customFormat="1">
      <c r="A37" s="288">
        <v>4</v>
      </c>
      <c r="B37" s="298" t="s">
        <v>640</v>
      </c>
      <c r="C37" s="288" t="s">
        <v>162</v>
      </c>
      <c r="D37" s="294"/>
      <c r="E37" s="288" t="s">
        <v>449</v>
      </c>
      <c r="F37" s="288" t="s">
        <v>450</v>
      </c>
      <c r="G37" s="288" t="s">
        <v>451</v>
      </c>
    </row>
    <row r="38" spans="1:7" s="254" customFormat="1" ht="33">
      <c r="A38" s="288">
        <v>5</v>
      </c>
      <c r="B38" s="298" t="s">
        <v>641</v>
      </c>
      <c r="C38" s="288" t="s">
        <v>372</v>
      </c>
      <c r="D38" s="294"/>
      <c r="E38" s="288" t="s">
        <v>449</v>
      </c>
      <c r="F38" s="288" t="s">
        <v>450</v>
      </c>
      <c r="G38" s="288" t="s">
        <v>451</v>
      </c>
    </row>
    <row r="39" spans="1:7" s="254" customFormat="1">
      <c r="A39" s="290">
        <v>6</v>
      </c>
      <c r="B39" s="299" t="s">
        <v>642</v>
      </c>
      <c r="C39" s="290" t="s">
        <v>643</v>
      </c>
      <c r="D39" s="296"/>
      <c r="E39" s="290" t="s">
        <v>449</v>
      </c>
      <c r="F39" s="290" t="s">
        <v>450</v>
      </c>
      <c r="G39" s="290" t="s">
        <v>451</v>
      </c>
    </row>
    <row r="40" spans="1:7" s="254" customFormat="1">
      <c r="A40" s="1" t="s">
        <v>52</v>
      </c>
      <c r="B40" s="32" t="s">
        <v>125</v>
      </c>
      <c r="C40" s="88"/>
      <c r="D40" s="85"/>
      <c r="E40" s="85"/>
      <c r="F40" s="85"/>
      <c r="G40" s="85"/>
    </row>
    <row r="41" spans="1:7" s="10" customFormat="1" ht="16.5" customHeight="1">
      <c r="A41" s="278">
        <v>1</v>
      </c>
      <c r="B41" s="284" t="s">
        <v>644</v>
      </c>
      <c r="C41" s="285"/>
      <c r="D41" s="256"/>
      <c r="E41" s="256"/>
      <c r="F41" s="256"/>
      <c r="G41" s="256"/>
    </row>
    <row r="42" spans="1:7" ht="16.5" customHeight="1">
      <c r="A42" s="286" t="s">
        <v>62</v>
      </c>
      <c r="B42" s="287" t="s">
        <v>437</v>
      </c>
      <c r="C42" s="360" t="s">
        <v>439</v>
      </c>
      <c r="D42" s="286" t="s">
        <v>456</v>
      </c>
      <c r="E42" s="39" t="s">
        <v>449</v>
      </c>
      <c r="F42" s="286" t="s">
        <v>455</v>
      </c>
      <c r="G42" s="286" t="s">
        <v>451</v>
      </c>
    </row>
    <row r="43" spans="1:7">
      <c r="A43" s="288" t="s">
        <v>63</v>
      </c>
      <c r="B43" s="289" t="s">
        <v>438</v>
      </c>
      <c r="C43" s="361" t="s">
        <v>457</v>
      </c>
      <c r="D43" s="288" t="s">
        <v>458</v>
      </c>
      <c r="E43" s="42" t="s">
        <v>449</v>
      </c>
      <c r="F43" s="288" t="s">
        <v>455</v>
      </c>
      <c r="G43" s="288" t="s">
        <v>451</v>
      </c>
    </row>
    <row r="44" spans="1:7">
      <c r="A44" s="288" t="s">
        <v>64</v>
      </c>
      <c r="B44" s="289" t="s">
        <v>441</v>
      </c>
      <c r="C44" s="361" t="s">
        <v>442</v>
      </c>
      <c r="D44" s="288" t="s">
        <v>645</v>
      </c>
      <c r="E44" s="42" t="s">
        <v>449</v>
      </c>
      <c r="F44" s="288" t="s">
        <v>455</v>
      </c>
      <c r="G44" s="288" t="s">
        <v>451</v>
      </c>
    </row>
    <row r="45" spans="1:7" ht="33">
      <c r="A45" s="288" t="s">
        <v>47</v>
      </c>
      <c r="B45" s="289" t="s">
        <v>646</v>
      </c>
      <c r="C45" s="361" t="s">
        <v>758</v>
      </c>
      <c r="D45" s="288" t="s">
        <v>645</v>
      </c>
      <c r="E45" s="288" t="s">
        <v>221</v>
      </c>
      <c r="F45" s="288" t="s">
        <v>455</v>
      </c>
      <c r="G45" s="288" t="s">
        <v>451</v>
      </c>
    </row>
    <row r="46" spans="1:7">
      <c r="A46" s="288" t="s">
        <v>65</v>
      </c>
      <c r="B46" s="289" t="s">
        <v>445</v>
      </c>
      <c r="C46" s="361" t="s">
        <v>440</v>
      </c>
      <c r="D46" s="288" t="s">
        <v>456</v>
      </c>
      <c r="E46" s="42" t="s">
        <v>449</v>
      </c>
      <c r="F46" s="288" t="s">
        <v>455</v>
      </c>
      <c r="G46" s="288" t="s">
        <v>451</v>
      </c>
    </row>
    <row r="47" spans="1:7" hidden="1">
      <c r="A47" s="288" t="s">
        <v>373</v>
      </c>
      <c r="B47" s="289" t="s">
        <v>647</v>
      </c>
      <c r="C47" s="362" t="s">
        <v>648</v>
      </c>
      <c r="D47" s="288" t="s">
        <v>645</v>
      </c>
      <c r="E47" s="42" t="s">
        <v>449</v>
      </c>
      <c r="F47" s="288" t="s">
        <v>455</v>
      </c>
      <c r="G47" s="288" t="s">
        <v>451</v>
      </c>
    </row>
    <row r="48" spans="1:7" hidden="1">
      <c r="A48" s="288" t="s">
        <v>374</v>
      </c>
      <c r="B48" s="289" t="s">
        <v>649</v>
      </c>
      <c r="C48" s="362" t="s">
        <v>650</v>
      </c>
      <c r="D48" s="288" t="s">
        <v>645</v>
      </c>
      <c r="E48" s="288" t="s">
        <v>221</v>
      </c>
      <c r="F48" s="288" t="s">
        <v>455</v>
      </c>
      <c r="G48" s="288" t="s">
        <v>451</v>
      </c>
    </row>
    <row r="49" spans="1:7">
      <c r="A49" s="288" t="s">
        <v>373</v>
      </c>
      <c r="B49" s="289" t="s">
        <v>444</v>
      </c>
      <c r="C49" s="361" t="s">
        <v>759</v>
      </c>
      <c r="D49" s="288" t="s">
        <v>645</v>
      </c>
      <c r="E49" s="42" t="s">
        <v>449</v>
      </c>
      <c r="F49" s="288" t="s">
        <v>455</v>
      </c>
      <c r="G49" s="288" t="s">
        <v>451</v>
      </c>
    </row>
    <row r="50" spans="1:7">
      <c r="A50" s="288" t="s">
        <v>374</v>
      </c>
      <c r="B50" s="289" t="s">
        <v>651</v>
      </c>
      <c r="C50" s="361" t="s">
        <v>474</v>
      </c>
      <c r="D50" s="288" t="s">
        <v>645</v>
      </c>
      <c r="E50" s="42" t="s">
        <v>449</v>
      </c>
      <c r="F50" s="288" t="s">
        <v>652</v>
      </c>
      <c r="G50" s="288" t="s">
        <v>451</v>
      </c>
    </row>
    <row r="51" spans="1:7" hidden="1">
      <c r="A51" s="288" t="s">
        <v>377</v>
      </c>
      <c r="B51" s="289" t="s">
        <v>653</v>
      </c>
      <c r="C51" s="362" t="s">
        <v>654</v>
      </c>
      <c r="D51" s="288" t="s">
        <v>645</v>
      </c>
      <c r="E51" s="42" t="s">
        <v>449</v>
      </c>
      <c r="F51" s="288" t="s">
        <v>455</v>
      </c>
      <c r="G51" s="288" t="s">
        <v>451</v>
      </c>
    </row>
    <row r="52" spans="1:7">
      <c r="A52" s="288" t="s">
        <v>375</v>
      </c>
      <c r="B52" s="289" t="s">
        <v>655</v>
      </c>
      <c r="C52" s="361" t="s">
        <v>656</v>
      </c>
      <c r="D52" s="288" t="s">
        <v>645</v>
      </c>
      <c r="E52" s="42" t="s">
        <v>449</v>
      </c>
      <c r="F52" s="288" t="s">
        <v>455</v>
      </c>
      <c r="G52" s="288" t="s">
        <v>451</v>
      </c>
    </row>
    <row r="53" spans="1:7" hidden="1">
      <c r="A53" s="290" t="s">
        <v>460</v>
      </c>
      <c r="B53" s="291" t="s">
        <v>657</v>
      </c>
      <c r="C53" s="358" t="s">
        <v>658</v>
      </c>
      <c r="D53" s="290" t="s">
        <v>659</v>
      </c>
      <c r="E53" s="18" t="s">
        <v>449</v>
      </c>
      <c r="F53" s="290" t="s">
        <v>455</v>
      </c>
      <c r="G53" s="290" t="s">
        <v>451</v>
      </c>
    </row>
    <row r="54" spans="1:7" ht="33">
      <c r="A54" s="278">
        <v>2</v>
      </c>
      <c r="B54" s="284" t="s">
        <v>760</v>
      </c>
      <c r="C54" s="285"/>
      <c r="D54" s="256"/>
      <c r="E54" s="118"/>
      <c r="F54" s="256"/>
      <c r="G54" s="256"/>
    </row>
    <row r="55" spans="1:7">
      <c r="A55" s="286" t="s">
        <v>66</v>
      </c>
      <c r="B55" s="287" t="s">
        <v>660</v>
      </c>
      <c r="C55" s="287" t="s">
        <v>713</v>
      </c>
      <c r="D55" s="292"/>
      <c r="E55" s="293"/>
      <c r="F55" s="292"/>
      <c r="G55" s="286" t="s">
        <v>451</v>
      </c>
    </row>
    <row r="56" spans="1:7">
      <c r="A56" s="288" t="s">
        <v>67</v>
      </c>
      <c r="B56" s="289" t="s">
        <v>661</v>
      </c>
      <c r="C56" s="289" t="s">
        <v>714</v>
      </c>
      <c r="D56" s="294"/>
      <c r="E56" s="295"/>
      <c r="F56" s="294"/>
      <c r="G56" s="288" t="s">
        <v>451</v>
      </c>
    </row>
    <row r="57" spans="1:7">
      <c r="A57" s="288" t="s">
        <v>68</v>
      </c>
      <c r="B57" s="289" t="s">
        <v>662</v>
      </c>
      <c r="C57" s="289" t="s">
        <v>712</v>
      </c>
      <c r="D57" s="294"/>
      <c r="E57" s="295"/>
      <c r="F57" s="294"/>
      <c r="G57" s="288" t="s">
        <v>451</v>
      </c>
    </row>
    <row r="58" spans="1:7">
      <c r="A58" s="288" t="s">
        <v>19</v>
      </c>
      <c r="B58" s="289" t="s">
        <v>443</v>
      </c>
      <c r="C58" s="289" t="s">
        <v>663</v>
      </c>
      <c r="D58" s="294"/>
      <c r="E58" s="295"/>
      <c r="F58" s="294"/>
      <c r="G58" s="288" t="s">
        <v>451</v>
      </c>
    </row>
    <row r="59" spans="1:7" ht="16.5" customHeight="1">
      <c r="A59" s="288" t="s">
        <v>20</v>
      </c>
      <c r="B59" s="289" t="s">
        <v>664</v>
      </c>
      <c r="C59" s="289" t="s">
        <v>665</v>
      </c>
      <c r="D59" s="294"/>
      <c r="E59" s="295"/>
      <c r="F59" s="294"/>
      <c r="G59" s="288" t="s">
        <v>451</v>
      </c>
    </row>
    <row r="60" spans="1:7">
      <c r="A60" s="288" t="s">
        <v>21</v>
      </c>
      <c r="B60" s="289" t="s">
        <v>666</v>
      </c>
      <c r="C60" s="359" t="s">
        <v>667</v>
      </c>
      <c r="D60" s="294"/>
      <c r="E60" s="295"/>
      <c r="F60" s="294"/>
      <c r="G60" s="288" t="s">
        <v>451</v>
      </c>
    </row>
    <row r="61" spans="1:7">
      <c r="A61" s="290" t="s">
        <v>73</v>
      </c>
      <c r="B61" s="291" t="s">
        <v>668</v>
      </c>
      <c r="C61" s="358" t="s">
        <v>669</v>
      </c>
      <c r="D61" s="296"/>
      <c r="E61" s="92"/>
      <c r="F61" s="296"/>
      <c r="G61" s="290" t="s">
        <v>451</v>
      </c>
    </row>
    <row r="62" spans="1:7">
      <c r="A62" s="274"/>
      <c r="B62" s="275"/>
      <c r="C62" s="275"/>
      <c r="D62" s="274"/>
      <c r="E62" s="11"/>
      <c r="F62" s="274"/>
      <c r="G62" s="274"/>
    </row>
    <row r="63" spans="1:7" s="62" customFormat="1">
      <c r="B63" s="6" t="s">
        <v>358</v>
      </c>
      <c r="D63" s="1541" t="s">
        <v>357</v>
      </c>
      <c r="E63" s="1541"/>
      <c r="F63" s="1541"/>
      <c r="G63" s="1541"/>
    </row>
    <row r="64" spans="1:7" s="62" customFormat="1">
      <c r="B64" s="332" t="s">
        <v>157</v>
      </c>
      <c r="D64" s="1541" t="s">
        <v>709</v>
      </c>
      <c r="E64" s="1541"/>
      <c r="F64" s="1541"/>
      <c r="G64" s="1541"/>
    </row>
    <row r="65" spans="2:7" s="62" customFormat="1">
      <c r="B65" s="332" t="s">
        <v>708</v>
      </c>
      <c r="E65" s="6"/>
      <c r="G65" s="6"/>
    </row>
    <row r="66" spans="2:7" s="62" customFormat="1">
      <c r="E66" s="6"/>
      <c r="G66" s="6"/>
    </row>
    <row r="67" spans="2:7" s="62" customFormat="1">
      <c r="E67" s="6"/>
      <c r="G67" s="6"/>
    </row>
    <row r="68" spans="2:7" s="62" customFormat="1">
      <c r="E68" s="6"/>
      <c r="G68" s="6"/>
    </row>
    <row r="69" spans="2:7" s="62" customFormat="1">
      <c r="E69" s="6"/>
      <c r="G69" s="6"/>
    </row>
    <row r="70" spans="2:7" s="62" customFormat="1">
      <c r="E70" s="6"/>
      <c r="G70" s="6"/>
    </row>
    <row r="71" spans="2:7" s="62" customFormat="1">
      <c r="B71" s="331" t="s">
        <v>711</v>
      </c>
      <c r="D71" s="1541" t="s">
        <v>365</v>
      </c>
      <c r="E71" s="1541"/>
      <c r="F71" s="1541"/>
      <c r="G71" s="1541"/>
    </row>
    <row r="72" spans="2:7">
      <c r="D72" s="1558"/>
      <c r="E72" s="1558"/>
      <c r="F72" s="1558"/>
      <c r="G72" s="1558"/>
    </row>
    <row r="73" spans="2:7">
      <c r="D73" s="12"/>
    </row>
    <row r="74" spans="2:7">
      <c r="D74" s="12"/>
    </row>
    <row r="75" spans="2:7">
      <c r="D75" s="12"/>
    </row>
    <row r="76" spans="2:7">
      <c r="D76" s="12"/>
    </row>
    <row r="77" spans="2:7">
      <c r="D77" s="12"/>
    </row>
    <row r="78" spans="2:7">
      <c r="D78" s="12"/>
    </row>
    <row r="79" spans="2:7">
      <c r="D79" s="12"/>
    </row>
    <row r="80" spans="2:7">
      <c r="D80" s="12"/>
    </row>
    <row r="81" spans="4:4">
      <c r="D81" s="12"/>
    </row>
  </sheetData>
  <customSheetViews>
    <customSheetView guid="{97C2BE0D-857A-4ECB-AD95-4A3087C923B3}" showRuler="0" topLeftCell="A25">
      <selection activeCell="C11" sqref="C11"/>
      <pageMargins left="0.55000000000000004" right="0.24" top="0.49" bottom="0.34" header="0.36" footer="0.17"/>
      <pageSetup scale="90" orientation="landscape" r:id="rId1"/>
      <headerFooter alignWithMargins="0"/>
    </customSheetView>
  </customSheetViews>
  <mergeCells count="11">
    <mergeCell ref="D1:G1"/>
    <mergeCell ref="D2:G2"/>
    <mergeCell ref="D3:G3"/>
    <mergeCell ref="A1:C1"/>
    <mergeCell ref="A2:C2"/>
    <mergeCell ref="D72:G72"/>
    <mergeCell ref="D63:G63"/>
    <mergeCell ref="D64:G64"/>
    <mergeCell ref="A5:G5"/>
    <mergeCell ref="A6:G6"/>
    <mergeCell ref="D71:G71"/>
  </mergeCells>
  <phoneticPr fontId="13" type="noConversion"/>
  <printOptions horizontalCentered="1"/>
  <pageMargins left="0.196850393700787" right="0.196850393700787" top="0.78740157480314998" bottom="0.25" header="0" footer="0"/>
  <pageSetup paperSize="9" orientation="landscape"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zoomScaleNormal="100" zoomScaleSheetLayoutView="85" workbookViewId="0">
      <selection activeCell="D11" sqref="D11"/>
    </sheetView>
  </sheetViews>
  <sheetFormatPr defaultColWidth="9.1796875" defaultRowHeight="16.5"/>
  <cols>
    <col min="1" max="1" width="5.81640625" style="11" bestFit="1" customWidth="1"/>
    <col min="2" max="2" width="48.54296875" style="10" customWidth="1"/>
    <col min="3" max="3" width="10.7265625" style="11" bestFit="1" customWidth="1"/>
    <col min="4" max="4" width="30.1796875" style="10" customWidth="1"/>
    <col min="5" max="5" width="29.81640625" style="10" customWidth="1"/>
    <col min="6" max="6" width="17.26953125" style="10" bestFit="1" customWidth="1"/>
    <col min="7" max="7" width="17.453125" style="11" bestFit="1" customWidth="1"/>
    <col min="8" max="16384" width="9.1796875" style="10"/>
  </cols>
  <sheetData>
    <row r="1" spans="1:7" s="12" customFormat="1" ht="16.5" customHeight="1">
      <c r="A1" s="1714" t="s">
        <v>707</v>
      </c>
      <c r="B1" s="1714"/>
      <c r="C1" s="1714"/>
      <c r="D1" s="1714" t="s">
        <v>219</v>
      </c>
      <c r="E1" s="1714"/>
      <c r="F1" s="1714"/>
      <c r="G1" s="1714"/>
    </row>
    <row r="2" spans="1:7" s="12" customFormat="1" ht="16.5" customHeight="1">
      <c r="A2" s="1623" t="s">
        <v>971</v>
      </c>
      <c r="B2" s="1623"/>
      <c r="C2" s="1623"/>
      <c r="D2" s="1623" t="s">
        <v>220</v>
      </c>
      <c r="E2" s="1623"/>
      <c r="F2" s="1623"/>
      <c r="G2" s="1623"/>
    </row>
    <row r="3" spans="1:7" s="12" customFormat="1" ht="8.5" customHeight="1">
      <c r="A3" s="1168"/>
      <c r="B3" s="1168"/>
      <c r="C3" s="1168"/>
      <c r="D3" s="1715"/>
      <c r="E3" s="1715"/>
      <c r="F3" s="1715"/>
      <c r="G3" s="1715"/>
    </row>
    <row r="4" spans="1:7">
      <c r="A4" s="1601" t="s">
        <v>1059</v>
      </c>
      <c r="B4" s="1714"/>
      <c r="C4" s="1714"/>
      <c r="D4" s="1714"/>
      <c r="E4" s="1714"/>
      <c r="F4" s="1714"/>
      <c r="G4" s="1714"/>
    </row>
    <row r="5" spans="1:7" ht="16.5" customHeight="1">
      <c r="A5" s="1715" t="s">
        <v>889</v>
      </c>
      <c r="B5" s="1715"/>
      <c r="C5" s="1715"/>
      <c r="D5" s="1715"/>
      <c r="E5" s="1715"/>
      <c r="F5" s="1715"/>
      <c r="G5" s="1715"/>
    </row>
    <row r="6" spans="1:7">
      <c r="A6" s="1710"/>
      <c r="B6" s="1562"/>
      <c r="C6" s="1562"/>
      <c r="D6" s="1562"/>
      <c r="E6" s="1562"/>
      <c r="F6" s="1562"/>
      <c r="G6" s="1562"/>
    </row>
    <row r="7" spans="1:7" ht="18.649999999999999" customHeight="1">
      <c r="A7" s="1716" t="s">
        <v>55</v>
      </c>
      <c r="B7" s="1717" t="s">
        <v>223</v>
      </c>
      <c r="C7" s="1716" t="s">
        <v>48</v>
      </c>
      <c r="D7" s="1716" t="s">
        <v>12</v>
      </c>
      <c r="E7" s="1716" t="s">
        <v>226</v>
      </c>
      <c r="F7" s="1716"/>
      <c r="G7" s="1716" t="s">
        <v>403</v>
      </c>
    </row>
    <row r="8" spans="1:7" ht="20.5" customHeight="1">
      <c r="A8" s="1716"/>
      <c r="B8" s="1716"/>
      <c r="C8" s="1716"/>
      <c r="D8" s="1716"/>
      <c r="E8" s="85" t="s">
        <v>224</v>
      </c>
      <c r="F8" s="85" t="s">
        <v>225</v>
      </c>
      <c r="G8" s="1716"/>
    </row>
    <row r="9" spans="1:7" ht="20.5" customHeight="1">
      <c r="A9" s="85" t="s">
        <v>50</v>
      </c>
      <c r="B9" s="32" t="s">
        <v>422</v>
      </c>
      <c r="C9" s="85"/>
      <c r="D9" s="85"/>
      <c r="E9" s="85"/>
      <c r="F9" s="85"/>
      <c r="G9" s="85"/>
    </row>
    <row r="10" spans="1:7">
      <c r="A10" s="1171">
        <v>1</v>
      </c>
      <c r="B10" s="1172"/>
      <c r="C10" s="1173"/>
      <c r="D10" s="1171"/>
      <c r="E10" s="1171"/>
      <c r="F10" s="1171"/>
      <c r="G10" s="1171"/>
    </row>
    <row r="11" spans="1:7" ht="18.75" customHeight="1">
      <c r="A11" s="1174">
        <v>2</v>
      </c>
      <c r="B11" s="1175"/>
      <c r="C11" s="1176"/>
      <c r="D11" s="1174"/>
      <c r="E11" s="1174"/>
      <c r="F11" s="1174"/>
      <c r="G11" s="1174"/>
    </row>
    <row r="12" spans="1:7">
      <c r="A12" s="1174">
        <v>3</v>
      </c>
      <c r="B12" s="1175"/>
      <c r="C12" s="1176"/>
      <c r="D12" s="1174"/>
      <c r="E12" s="1174"/>
      <c r="F12" s="1174"/>
      <c r="G12" s="1174"/>
    </row>
    <row r="13" spans="1:7">
      <c r="A13" s="1178" t="s">
        <v>857</v>
      </c>
      <c r="B13" s="1179"/>
      <c r="C13" s="1180"/>
      <c r="D13" s="1178"/>
      <c r="E13" s="1178"/>
      <c r="F13" s="1181"/>
      <c r="G13" s="1182"/>
    </row>
    <row r="14" spans="1:7" s="12" customFormat="1" ht="19.899999999999999" customHeight="1">
      <c r="A14" s="1169" t="s">
        <v>52</v>
      </c>
      <c r="B14" s="8" t="s">
        <v>423</v>
      </c>
      <c r="C14" s="1"/>
      <c r="D14" s="1"/>
      <c r="E14" s="1"/>
      <c r="F14" s="1"/>
      <c r="G14" s="1"/>
    </row>
    <row r="15" spans="1:7">
      <c r="A15" s="1171">
        <v>1</v>
      </c>
      <c r="B15" s="1172"/>
      <c r="C15" s="1173"/>
      <c r="D15" s="1171"/>
      <c r="E15" s="1171"/>
      <c r="F15" s="1171"/>
      <c r="G15" s="1171"/>
    </row>
    <row r="16" spans="1:7">
      <c r="A16" s="1174">
        <v>2</v>
      </c>
      <c r="B16" s="1175"/>
      <c r="C16" s="1176"/>
      <c r="D16" s="1174"/>
      <c r="E16" s="1174"/>
      <c r="F16" s="1177"/>
      <c r="G16" s="1174"/>
    </row>
    <row r="17" spans="1:7">
      <c r="A17" s="1174">
        <v>3</v>
      </c>
      <c r="B17" s="1175"/>
      <c r="C17" s="1176"/>
      <c r="D17" s="1174"/>
      <c r="E17" s="1174"/>
      <c r="F17" s="1174"/>
      <c r="G17" s="1174"/>
    </row>
    <row r="18" spans="1:7">
      <c r="A18" s="1178" t="s">
        <v>857</v>
      </c>
      <c r="B18" s="1179"/>
      <c r="C18" s="1180"/>
      <c r="D18" s="1178"/>
      <c r="E18" s="1178"/>
      <c r="F18" s="1178"/>
      <c r="G18" s="1178"/>
    </row>
    <row r="19" spans="1:7" ht="5.5" customHeight="1">
      <c r="A19" s="1164"/>
      <c r="B19" s="1170"/>
      <c r="C19" s="1170"/>
      <c r="D19" s="1170"/>
      <c r="E19" s="1170"/>
      <c r="F19" s="1170"/>
      <c r="G19" s="1170"/>
    </row>
    <row r="20" spans="1:7" ht="16.899999999999999" customHeight="1">
      <c r="A20" s="1541" t="s">
        <v>358</v>
      </c>
      <c r="B20" s="1541"/>
      <c r="C20" s="1541"/>
      <c r="D20" s="1567" t="s">
        <v>1023</v>
      </c>
      <c r="E20" s="1567"/>
      <c r="F20" s="1567"/>
      <c r="G20" s="1567"/>
    </row>
    <row r="21" spans="1:7" s="475" customFormat="1">
      <c r="A21" s="1563" t="s">
        <v>481</v>
      </c>
      <c r="B21" s="1563"/>
      <c r="C21" s="1563"/>
      <c r="D21" s="1541" t="s">
        <v>837</v>
      </c>
      <c r="E21" s="1541"/>
      <c r="F21" s="1541"/>
      <c r="G21" s="1541"/>
    </row>
    <row r="22" spans="1:7" s="475" customFormat="1" ht="19.149999999999999" customHeight="1">
      <c r="A22" s="1563" t="s">
        <v>708</v>
      </c>
      <c r="B22" s="1563"/>
      <c r="C22" s="1563"/>
      <c r="D22" s="1541" t="s">
        <v>709</v>
      </c>
      <c r="E22" s="1541"/>
      <c r="F22" s="1541"/>
      <c r="G22" s="1541"/>
    </row>
    <row r="23" spans="1:7" s="475" customFormat="1" ht="18.649999999999999" customHeight="1">
      <c r="E23" s="6"/>
      <c r="G23" s="6"/>
    </row>
    <row r="24" spans="1:7" s="475" customFormat="1">
      <c r="E24" s="6"/>
      <c r="G24" s="6"/>
    </row>
    <row r="25" spans="1:7" s="475" customFormat="1">
      <c r="E25" s="6"/>
      <c r="G25" s="6"/>
    </row>
    <row r="26" spans="1:7" s="475" customFormat="1">
      <c r="E26" s="6"/>
      <c r="G26" s="6"/>
    </row>
    <row r="27" spans="1:7" s="475" customFormat="1">
      <c r="E27" s="6"/>
      <c r="G27" s="6"/>
    </row>
    <row r="28" spans="1:7" s="475" customFormat="1">
      <c r="E28" s="6"/>
      <c r="G28" s="6"/>
    </row>
    <row r="60" spans="2:2" ht="115.5">
      <c r="B60" s="1509" t="s">
        <v>1048</v>
      </c>
    </row>
  </sheetData>
  <mergeCells count="20">
    <mergeCell ref="D7:D8"/>
    <mergeCell ref="E7:F7"/>
    <mergeCell ref="A20:C20"/>
    <mergeCell ref="A21:C21"/>
    <mergeCell ref="D1:G1"/>
    <mergeCell ref="D2:G2"/>
    <mergeCell ref="A1:C1"/>
    <mergeCell ref="A2:C2"/>
    <mergeCell ref="A22:C22"/>
    <mergeCell ref="D21:G21"/>
    <mergeCell ref="D22:G22"/>
    <mergeCell ref="D20:G20"/>
    <mergeCell ref="D3:G3"/>
    <mergeCell ref="A4:G4"/>
    <mergeCell ref="A6:G6"/>
    <mergeCell ref="A7:A8"/>
    <mergeCell ref="B7:B8"/>
    <mergeCell ref="C7:C8"/>
    <mergeCell ref="A5:G5"/>
    <mergeCell ref="G7:G8"/>
  </mergeCells>
  <printOptions horizontalCentered="1"/>
  <pageMargins left="0.39370078740157483" right="0.39370078740157483" top="0.59055118110236227" bottom="0.19685039370078741" header="0" footer="0"/>
  <pageSetup paperSize="9" scale="71" orientation="landscape" r:id="rId1"/>
  <headerFooter differentOddEven="1" differentFirst="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60"/>
  <sheetViews>
    <sheetView topLeftCell="A4" workbookViewId="0">
      <selection activeCell="V14" sqref="V14"/>
    </sheetView>
  </sheetViews>
  <sheetFormatPr defaultColWidth="8.81640625" defaultRowHeight="12.5"/>
  <cols>
    <col min="1" max="1" width="3.26953125" bestFit="1" customWidth="1"/>
    <col min="2" max="2" width="12.81640625" customWidth="1"/>
    <col min="3" max="3" width="7.54296875" customWidth="1"/>
    <col min="4" max="21" width="6.54296875" customWidth="1"/>
  </cols>
  <sheetData>
    <row r="1" spans="1:21" ht="16.5">
      <c r="A1" s="1720" t="s">
        <v>707</v>
      </c>
      <c r="B1" s="1720"/>
      <c r="C1" s="1720"/>
      <c r="D1" s="1720"/>
      <c r="E1" s="1720"/>
      <c r="F1" s="1720"/>
      <c r="G1" s="1720"/>
      <c r="H1" s="1720"/>
      <c r="I1" s="1720"/>
      <c r="J1" s="1720"/>
      <c r="K1" s="1720"/>
      <c r="L1" s="1721" t="s">
        <v>219</v>
      </c>
      <c r="M1" s="1721"/>
      <c r="N1" s="1721"/>
      <c r="O1" s="1721"/>
      <c r="P1" s="1721"/>
      <c r="Q1" s="1721"/>
      <c r="R1" s="1721"/>
      <c r="S1" s="1721"/>
      <c r="T1" s="1721"/>
      <c r="U1" s="1721"/>
    </row>
    <row r="2" spans="1:21" ht="16.5">
      <c r="A2" s="1722" t="s">
        <v>971</v>
      </c>
      <c r="B2" s="1722"/>
      <c r="C2" s="1722"/>
      <c r="D2" s="1722"/>
      <c r="E2" s="1722"/>
      <c r="F2" s="1722"/>
      <c r="G2" s="1722"/>
      <c r="H2" s="1722"/>
      <c r="I2" s="1722"/>
      <c r="J2" s="1722"/>
      <c r="K2" s="1722"/>
      <c r="L2" s="1722" t="s">
        <v>220</v>
      </c>
      <c r="M2" s="1722"/>
      <c r="N2" s="1722"/>
      <c r="O2" s="1722"/>
      <c r="P2" s="1722"/>
      <c r="Q2" s="1722"/>
      <c r="R2" s="1722"/>
      <c r="S2" s="1722"/>
      <c r="T2" s="1722"/>
      <c r="U2" s="1722"/>
    </row>
    <row r="3" spans="1:21" ht="16.5">
      <c r="A3" s="1432"/>
      <c r="B3" s="1432"/>
      <c r="C3" s="1432"/>
      <c r="D3" s="1433"/>
      <c r="E3" s="1433"/>
      <c r="F3" s="1433"/>
      <c r="G3" s="1433"/>
      <c r="H3" s="1433"/>
      <c r="I3" s="1723"/>
      <c r="J3" s="1723"/>
      <c r="K3" s="1723"/>
      <c r="L3" s="1723"/>
      <c r="M3" s="1723"/>
      <c r="N3" s="1723"/>
      <c r="O3" s="1723"/>
      <c r="P3" s="1723"/>
      <c r="Q3" s="1723"/>
      <c r="R3" s="1723"/>
      <c r="S3" s="1723"/>
      <c r="T3" s="1433"/>
      <c r="U3" s="1434"/>
    </row>
    <row r="4" spans="1:21" ht="35.25" customHeight="1">
      <c r="A4" s="1724" t="s">
        <v>1039</v>
      </c>
      <c r="B4" s="1724"/>
      <c r="C4" s="1724"/>
      <c r="D4" s="1724"/>
      <c r="E4" s="1724"/>
      <c r="F4" s="1724"/>
      <c r="G4" s="1724"/>
      <c r="H4" s="1724"/>
      <c r="I4" s="1724"/>
      <c r="J4" s="1724"/>
      <c r="K4" s="1724"/>
      <c r="L4" s="1724"/>
      <c r="M4" s="1724"/>
      <c r="N4" s="1724"/>
      <c r="O4" s="1724"/>
      <c r="P4" s="1724"/>
      <c r="Q4" s="1724"/>
      <c r="R4" s="1724"/>
      <c r="S4" s="1724"/>
      <c r="T4" s="1724"/>
      <c r="U4" s="1724"/>
    </row>
    <row r="5" spans="1:21" ht="18.75" customHeight="1">
      <c r="A5" s="1715" t="s">
        <v>889</v>
      </c>
      <c r="B5" s="1715"/>
      <c r="C5" s="1715"/>
      <c r="D5" s="1715"/>
      <c r="E5" s="1715"/>
      <c r="F5" s="1715"/>
      <c r="G5" s="1715"/>
      <c r="H5" s="1715"/>
      <c r="I5" s="1715"/>
      <c r="J5" s="1715"/>
      <c r="K5" s="1715"/>
      <c r="L5" s="1715"/>
      <c r="M5" s="1715"/>
      <c r="N5" s="1715"/>
      <c r="O5" s="1715"/>
      <c r="P5" s="1715"/>
      <c r="Q5" s="1715"/>
      <c r="R5" s="1715"/>
      <c r="S5" s="1715"/>
      <c r="T5" s="1715"/>
      <c r="U5" s="1715"/>
    </row>
    <row r="6" spans="1:21" ht="17.5">
      <c r="A6" s="1435"/>
      <c r="B6" s="1435"/>
      <c r="C6" s="1436"/>
      <c r="D6" s="1435"/>
      <c r="E6" s="1435"/>
      <c r="F6" s="1435"/>
      <c r="G6" s="1435"/>
      <c r="H6" s="1435"/>
      <c r="I6" s="1435"/>
      <c r="J6" s="1435"/>
      <c r="K6" s="1435"/>
      <c r="L6" s="1435"/>
      <c r="M6" s="1435"/>
      <c r="N6" s="1436"/>
      <c r="O6" s="1436"/>
      <c r="P6" s="1436"/>
      <c r="Q6" s="1436"/>
      <c r="R6" s="1436"/>
      <c r="S6" s="1436"/>
      <c r="T6" s="1433"/>
      <c r="U6" s="1434"/>
    </row>
    <row r="7" spans="1:21" ht="20.25" customHeight="1">
      <c r="A7" s="1728" t="s">
        <v>55</v>
      </c>
      <c r="B7" s="1729" t="s">
        <v>7</v>
      </c>
      <c r="C7" s="1730" t="s">
        <v>942</v>
      </c>
      <c r="D7" s="1718" t="s">
        <v>943</v>
      </c>
      <c r="E7" s="1733"/>
      <c r="F7" s="1733"/>
      <c r="G7" s="1733"/>
      <c r="H7" s="1733"/>
      <c r="I7" s="1733"/>
      <c r="J7" s="1733"/>
      <c r="K7" s="1733"/>
      <c r="L7" s="1733"/>
      <c r="M7" s="1719"/>
      <c r="N7" s="1718" t="s">
        <v>944</v>
      </c>
      <c r="O7" s="1733"/>
      <c r="P7" s="1733"/>
      <c r="Q7" s="1733"/>
      <c r="R7" s="1733"/>
      <c r="S7" s="1733"/>
      <c r="T7" s="1733"/>
      <c r="U7" s="1719"/>
    </row>
    <row r="8" spans="1:21" ht="58.5" customHeight="1">
      <c r="A8" s="1728"/>
      <c r="B8" s="1728"/>
      <c r="C8" s="1731"/>
      <c r="D8" s="1718" t="s">
        <v>945</v>
      </c>
      <c r="E8" s="1719"/>
      <c r="F8" s="1718" t="s">
        <v>946</v>
      </c>
      <c r="G8" s="1719"/>
      <c r="H8" s="1718" t="s">
        <v>947</v>
      </c>
      <c r="I8" s="1719"/>
      <c r="J8" s="1718" t="s">
        <v>948</v>
      </c>
      <c r="K8" s="1719"/>
      <c r="L8" s="1718" t="s">
        <v>949</v>
      </c>
      <c r="M8" s="1719"/>
      <c r="N8" s="1718" t="s">
        <v>950</v>
      </c>
      <c r="O8" s="1719"/>
      <c r="P8" s="1718" t="s">
        <v>948</v>
      </c>
      <c r="Q8" s="1719"/>
      <c r="R8" s="1718" t="s">
        <v>951</v>
      </c>
      <c r="S8" s="1719"/>
      <c r="T8" s="1725" t="s">
        <v>952</v>
      </c>
      <c r="U8" s="1726"/>
    </row>
    <row r="9" spans="1:21" ht="26">
      <c r="A9" s="1728"/>
      <c r="B9" s="1728"/>
      <c r="C9" s="1732"/>
      <c r="D9" s="1437" t="s">
        <v>48</v>
      </c>
      <c r="E9" s="1438" t="s">
        <v>144</v>
      </c>
      <c r="F9" s="1437" t="s">
        <v>48</v>
      </c>
      <c r="G9" s="1438" t="s">
        <v>144</v>
      </c>
      <c r="H9" s="1437" t="s">
        <v>48</v>
      </c>
      <c r="I9" s="1438" t="s">
        <v>144</v>
      </c>
      <c r="J9" s="1437" t="s">
        <v>48</v>
      </c>
      <c r="K9" s="1438" t="s">
        <v>144</v>
      </c>
      <c r="L9" s="1437" t="s">
        <v>48</v>
      </c>
      <c r="M9" s="1438" t="s">
        <v>144</v>
      </c>
      <c r="N9" s="1437" t="s">
        <v>48</v>
      </c>
      <c r="O9" s="1438" t="s">
        <v>144</v>
      </c>
      <c r="P9" s="1437" t="s">
        <v>48</v>
      </c>
      <c r="Q9" s="1438" t="s">
        <v>144</v>
      </c>
      <c r="R9" s="1437" t="s">
        <v>48</v>
      </c>
      <c r="S9" s="1438" t="s">
        <v>144</v>
      </c>
      <c r="T9" s="1437" t="s">
        <v>48</v>
      </c>
      <c r="U9" s="1438" t="s">
        <v>144</v>
      </c>
    </row>
    <row r="10" spans="1:21" ht="26">
      <c r="A10" s="1437">
        <v>1</v>
      </c>
      <c r="B10" s="1437" t="s">
        <v>971</v>
      </c>
      <c r="C10" s="1437"/>
      <c r="D10" s="1437"/>
      <c r="E10" s="1439"/>
      <c r="F10" s="1437"/>
      <c r="G10" s="1439"/>
      <c r="H10" s="1437"/>
      <c r="I10" s="1439"/>
      <c r="J10" s="1437"/>
      <c r="K10" s="1439"/>
      <c r="L10" s="1440"/>
      <c r="M10" s="1439"/>
      <c r="N10" s="1437"/>
      <c r="O10" s="1439"/>
      <c r="P10" s="1441"/>
      <c r="Q10" s="1439"/>
      <c r="R10" s="1437"/>
      <c r="S10" s="1439"/>
      <c r="T10" s="1437"/>
      <c r="U10" s="1439"/>
    </row>
    <row r="11" spans="1:21" ht="13">
      <c r="A11" s="1442"/>
      <c r="B11" s="1442"/>
      <c r="C11" s="1442"/>
      <c r="D11" s="1442"/>
      <c r="E11" s="1443"/>
      <c r="F11" s="1442"/>
      <c r="G11" s="1443"/>
      <c r="H11" s="1442"/>
      <c r="I11" s="1443"/>
      <c r="J11" s="1442"/>
      <c r="K11" s="1443"/>
      <c r="L11" s="1444"/>
      <c r="M11" s="1443"/>
      <c r="N11" s="1442"/>
      <c r="O11" s="1443"/>
      <c r="P11" s="1445"/>
      <c r="Q11" s="1443"/>
      <c r="R11" s="1442"/>
      <c r="S11" s="1443"/>
      <c r="T11" s="1442"/>
      <c r="U11" s="1443"/>
    </row>
    <row r="12" spans="1:21" ht="16.5">
      <c r="A12" s="1721" t="s">
        <v>358</v>
      </c>
      <c r="B12" s="1721"/>
      <c r="C12" s="1721"/>
      <c r="D12" s="1721"/>
      <c r="E12" s="1721"/>
      <c r="F12" s="1721"/>
      <c r="G12" s="1721"/>
      <c r="H12" s="1721"/>
      <c r="I12" s="1721"/>
      <c r="J12" s="1721"/>
      <c r="K12" s="1721"/>
      <c r="L12" s="1727" t="s">
        <v>1024</v>
      </c>
      <c r="M12" s="1727"/>
      <c r="N12" s="1727"/>
      <c r="O12" s="1727"/>
      <c r="P12" s="1727"/>
      <c r="Q12" s="1727"/>
      <c r="R12" s="1727"/>
      <c r="S12" s="1727"/>
      <c r="T12" s="1727"/>
      <c r="U12" s="1727"/>
    </row>
    <row r="13" spans="1:21" ht="16.5">
      <c r="A13" s="1720" t="s">
        <v>953</v>
      </c>
      <c r="B13" s="1720"/>
      <c r="C13" s="1720"/>
      <c r="D13" s="1720"/>
      <c r="E13" s="1720"/>
      <c r="F13" s="1720"/>
      <c r="G13" s="1720"/>
      <c r="H13" s="1720"/>
      <c r="I13" s="1720"/>
      <c r="J13" s="1720"/>
      <c r="K13" s="1720"/>
      <c r="L13" s="1720" t="s">
        <v>985</v>
      </c>
      <c r="M13" s="1720"/>
      <c r="N13" s="1720"/>
      <c r="O13" s="1720"/>
      <c r="P13" s="1720"/>
      <c r="Q13" s="1720"/>
      <c r="R13" s="1720"/>
      <c r="S13" s="1720"/>
      <c r="T13" s="1720"/>
      <c r="U13" s="1720"/>
    </row>
    <row r="14" spans="1:21" ht="16.5">
      <c r="A14" s="1720" t="s">
        <v>708</v>
      </c>
      <c r="B14" s="1720"/>
      <c r="C14" s="1720"/>
      <c r="D14" s="1720"/>
      <c r="E14" s="1720"/>
      <c r="F14" s="1720"/>
      <c r="G14" s="1720"/>
      <c r="H14" s="1720"/>
      <c r="I14" s="1720"/>
      <c r="J14" s="1720"/>
      <c r="K14" s="1720"/>
      <c r="L14" s="1720" t="s">
        <v>359</v>
      </c>
      <c r="M14" s="1720"/>
      <c r="N14" s="1720"/>
      <c r="O14" s="1720"/>
      <c r="P14" s="1720"/>
      <c r="Q14" s="1720"/>
      <c r="R14" s="1720"/>
      <c r="S14" s="1720"/>
      <c r="T14" s="1720"/>
      <c r="U14" s="1720"/>
    </row>
    <row r="17" spans="11:22">
      <c r="V17" s="1446"/>
    </row>
    <row r="19" spans="11:22">
      <c r="U19" s="1446"/>
    </row>
    <row r="20" spans="11:22">
      <c r="K20" s="1447"/>
      <c r="N20" s="1448"/>
    </row>
    <row r="60" spans="2:2" ht="287.5">
      <c r="B60" s="1508" t="s">
        <v>1048</v>
      </c>
    </row>
  </sheetData>
  <mergeCells count="27">
    <mergeCell ref="A13:K13"/>
    <mergeCell ref="L13:U13"/>
    <mergeCell ref="A14:K14"/>
    <mergeCell ref="L14:U14"/>
    <mergeCell ref="N8:O8"/>
    <mergeCell ref="P8:Q8"/>
    <mergeCell ref="R8:S8"/>
    <mergeCell ref="T8:U8"/>
    <mergeCell ref="A12:K12"/>
    <mergeCell ref="L12:U12"/>
    <mergeCell ref="A7:A9"/>
    <mergeCell ref="B7:B9"/>
    <mergeCell ref="C7:C9"/>
    <mergeCell ref="D7:M7"/>
    <mergeCell ref="N7:U7"/>
    <mergeCell ref="D8:E8"/>
    <mergeCell ref="F8:G8"/>
    <mergeCell ref="H8:I8"/>
    <mergeCell ref="J8:K8"/>
    <mergeCell ref="L8:M8"/>
    <mergeCell ref="A1:K1"/>
    <mergeCell ref="L1:U1"/>
    <mergeCell ref="A2:K2"/>
    <mergeCell ref="L2:U2"/>
    <mergeCell ref="I3:S3"/>
    <mergeCell ref="A4:U4"/>
    <mergeCell ref="A5:U5"/>
  </mergeCells>
  <pageMargins left="0.55000000000000004" right="0.16"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1"/>
  <sheetViews>
    <sheetView zoomScaleNormal="100" zoomScaleSheetLayoutView="85" workbookViewId="0">
      <selection activeCell="A5" sqref="A5:E5"/>
    </sheetView>
  </sheetViews>
  <sheetFormatPr defaultColWidth="9.1796875" defaultRowHeight="13"/>
  <cols>
    <col min="1" max="1" width="5.81640625" style="523" bestFit="1" customWidth="1"/>
    <col min="2" max="2" width="68.26953125" style="273" customWidth="1"/>
    <col min="3" max="3" width="22.81640625" style="273" customWidth="1"/>
    <col min="4" max="4" width="15.81640625" style="273" hidden="1" customWidth="1"/>
    <col min="5" max="5" width="37.453125" style="273" customWidth="1"/>
    <col min="6" max="16384" width="9.1796875" style="273"/>
  </cols>
  <sheetData>
    <row r="1" spans="1:5" ht="16.5" customHeight="1">
      <c r="A1" s="1559" t="s">
        <v>707</v>
      </c>
      <c r="B1" s="1559"/>
      <c r="C1" s="1558" t="s">
        <v>219</v>
      </c>
      <c r="D1" s="1558"/>
      <c r="E1" s="1558"/>
    </row>
    <row r="2" spans="1:5" ht="16.5" customHeight="1">
      <c r="A2" s="1560" t="s">
        <v>971</v>
      </c>
      <c r="B2" s="1560"/>
      <c r="C2" s="1561" t="s">
        <v>343</v>
      </c>
      <c r="D2" s="1561"/>
      <c r="E2" s="1561"/>
    </row>
    <row r="3" spans="1:5" ht="13.9" customHeight="1">
      <c r="A3" s="208"/>
      <c r="B3" s="208"/>
      <c r="C3" s="1562"/>
      <c r="D3" s="1562"/>
      <c r="E3" s="1562"/>
    </row>
    <row r="4" spans="1:5" ht="24" customHeight="1">
      <c r="A4" s="1558" t="s">
        <v>1013</v>
      </c>
      <c r="B4" s="1558"/>
      <c r="C4" s="1558"/>
      <c r="D4" s="1558"/>
      <c r="E4" s="1558"/>
    </row>
    <row r="5" spans="1:5" ht="16.5" customHeight="1">
      <c r="A5" s="1551" t="s">
        <v>969</v>
      </c>
      <c r="B5" s="1551"/>
      <c r="C5" s="1551"/>
      <c r="D5" s="1551"/>
      <c r="E5" s="1551"/>
    </row>
    <row r="6" spans="1:5" ht="16.5">
      <c r="A6" s="6"/>
      <c r="B6" s="6"/>
      <c r="C6" s="6"/>
      <c r="D6" s="6"/>
      <c r="E6" s="6"/>
    </row>
    <row r="7" spans="1:5" ht="16.5">
      <c r="A7" s="6" t="s">
        <v>56</v>
      </c>
      <c r="B7" s="1496" t="s">
        <v>757</v>
      </c>
      <c r="C7" s="6"/>
      <c r="D7" s="6"/>
      <c r="E7" s="6"/>
    </row>
    <row r="8" spans="1:5" ht="13.15" customHeight="1">
      <c r="A8" s="6"/>
      <c r="B8" s="6"/>
      <c r="C8" s="6"/>
      <c r="D8" s="6"/>
      <c r="E8" s="6"/>
    </row>
    <row r="9" spans="1:5" ht="16.5">
      <c r="A9" s="1" t="s">
        <v>55</v>
      </c>
      <c r="B9" s="1" t="s">
        <v>70</v>
      </c>
      <c r="C9" s="1" t="s">
        <v>563</v>
      </c>
      <c r="D9" s="1" t="s">
        <v>144</v>
      </c>
      <c r="E9" s="1" t="s">
        <v>15</v>
      </c>
    </row>
    <row r="10" spans="1:5" ht="16.5">
      <c r="A10" s="1" t="s">
        <v>50</v>
      </c>
      <c r="B10" s="88" t="s">
        <v>903</v>
      </c>
      <c r="C10" s="1236">
        <f>C11+C16</f>
        <v>0</v>
      </c>
      <c r="D10" s="212" t="e">
        <f>C10/#REF!*100</f>
        <v>#REF!</v>
      </c>
      <c r="E10" s="478"/>
    </row>
    <row r="11" spans="1:5" s="479" customFormat="1" ht="16.5">
      <c r="A11" s="476">
        <v>1</v>
      </c>
      <c r="B11" s="87" t="s">
        <v>71</v>
      </c>
      <c r="C11" s="1237">
        <f>SUM(C12:C15)</f>
        <v>0</v>
      </c>
      <c r="D11" s="213"/>
      <c r="E11" s="214"/>
    </row>
    <row r="12" spans="1:5" ht="16.5">
      <c r="A12" s="480" t="s">
        <v>62</v>
      </c>
      <c r="B12" s="481" t="s">
        <v>756</v>
      </c>
      <c r="C12" s="1238"/>
      <c r="D12" s="215"/>
      <c r="E12" s="482"/>
    </row>
    <row r="13" spans="1:5" ht="16.5">
      <c r="A13" s="483" t="s">
        <v>63</v>
      </c>
      <c r="B13" s="484" t="s">
        <v>753</v>
      </c>
      <c r="C13" s="1238"/>
      <c r="D13" s="216"/>
      <c r="E13" s="482"/>
    </row>
    <row r="14" spans="1:5" ht="16.5">
      <c r="A14" s="483" t="s">
        <v>64</v>
      </c>
      <c r="B14" s="484" t="s">
        <v>433</v>
      </c>
      <c r="C14" s="1238"/>
      <c r="D14" s="216"/>
      <c r="E14" s="482"/>
    </row>
    <row r="15" spans="1:5" ht="16.5">
      <c r="A15" s="485" t="s">
        <v>47</v>
      </c>
      <c r="B15" s="486" t="s">
        <v>745</v>
      </c>
      <c r="C15" s="1238"/>
      <c r="D15" s="217"/>
      <c r="E15" s="487"/>
    </row>
    <row r="16" spans="1:5" s="479" customFormat="1" ht="16.5">
      <c r="A16" s="476">
        <v>2</v>
      </c>
      <c r="B16" s="87" t="s">
        <v>72</v>
      </c>
      <c r="C16" s="1237">
        <f>SUM(C17:C21)</f>
        <v>0</v>
      </c>
      <c r="D16" s="213"/>
      <c r="E16" s="488"/>
    </row>
    <row r="17" spans="1:5" s="479" customFormat="1" ht="16.5">
      <c r="A17" s="489" t="s">
        <v>66</v>
      </c>
      <c r="B17" s="66" t="s">
        <v>570</v>
      </c>
      <c r="C17" s="1239"/>
      <c r="D17" s="250"/>
      <c r="E17" s="490"/>
    </row>
    <row r="18" spans="1:5" s="479" customFormat="1" ht="16.5">
      <c r="A18" s="491" t="s">
        <v>68</v>
      </c>
      <c r="B18" s="67" t="s">
        <v>332</v>
      </c>
      <c r="C18" s="1240"/>
      <c r="D18" s="218"/>
      <c r="E18" s="492"/>
    </row>
    <row r="19" spans="1:5" s="479" customFormat="1" ht="16.5">
      <c r="A19" s="491" t="s">
        <v>19</v>
      </c>
      <c r="B19" s="67" t="s">
        <v>572</v>
      </c>
      <c r="C19" s="1240"/>
      <c r="D19" s="218"/>
      <c r="E19" s="492"/>
    </row>
    <row r="20" spans="1:5" s="479" customFormat="1" ht="16.5">
      <c r="A20" s="491" t="s">
        <v>20</v>
      </c>
      <c r="B20" s="67" t="s">
        <v>571</v>
      </c>
      <c r="C20" s="1240"/>
      <c r="D20" s="218"/>
      <c r="E20" s="493"/>
    </row>
    <row r="21" spans="1:5" s="479" customFormat="1" ht="16.5">
      <c r="A21" s="491" t="s">
        <v>21</v>
      </c>
      <c r="B21" s="68" t="s">
        <v>719</v>
      </c>
      <c r="C21" s="1241"/>
      <c r="D21" s="219"/>
      <c r="E21" s="494"/>
    </row>
    <row r="22" spans="1:5" ht="16.5">
      <c r="A22" s="1" t="s">
        <v>52</v>
      </c>
      <c r="B22" s="220" t="s">
        <v>564</v>
      </c>
      <c r="C22" s="1242">
        <f>SUM(C23:C42)</f>
        <v>0</v>
      </c>
      <c r="D22" s="211"/>
      <c r="E22" s="495"/>
    </row>
    <row r="23" spans="1:5" ht="16.5">
      <c r="A23" s="39">
        <v>1</v>
      </c>
      <c r="B23" s="251" t="s">
        <v>513</v>
      </c>
      <c r="C23" s="1243"/>
      <c r="D23" s="249"/>
      <c r="E23" s="496"/>
    </row>
    <row r="24" spans="1:5" ht="16.5">
      <c r="A24" s="42">
        <v>2</v>
      </c>
      <c r="B24" s="497" t="s">
        <v>146</v>
      </c>
      <c r="C24" s="1244"/>
      <c r="D24" s="218"/>
      <c r="E24" s="498"/>
    </row>
    <row r="25" spans="1:5" ht="16.5">
      <c r="A25" s="42">
        <v>3</v>
      </c>
      <c r="B25" s="497" t="s">
        <v>147</v>
      </c>
      <c r="C25" s="1244"/>
      <c r="D25" s="218"/>
      <c r="E25" s="498"/>
    </row>
    <row r="26" spans="1:5" ht="16.5">
      <c r="A26" s="42">
        <v>4</v>
      </c>
      <c r="B26" s="497" t="str">
        <f>'[1]2. CCSDĐ-Phuong'!B29</f>
        <v>Đất thương mại, dịch vụ</v>
      </c>
      <c r="C26" s="1244"/>
      <c r="D26" s="218"/>
      <c r="E26" s="498"/>
    </row>
    <row r="27" spans="1:5" ht="16.5">
      <c r="A27" s="42">
        <v>5</v>
      </c>
      <c r="B27" s="497" t="str">
        <f>'[1]2. CCSDĐ-Phuong'!B28</f>
        <v>Đất cụm công nghiệp</v>
      </c>
      <c r="C27" s="1244"/>
      <c r="D27" s="218"/>
      <c r="E27" s="498"/>
    </row>
    <row r="28" spans="1:5" ht="16.5">
      <c r="A28" s="42">
        <v>6</v>
      </c>
      <c r="B28" s="497" t="str">
        <f>'[1]2. CCSDĐ-Phuong'!B30</f>
        <v>Đất cơ sở sản xuất phi nông nghiệp</v>
      </c>
      <c r="C28" s="1244"/>
      <c r="D28" s="218"/>
      <c r="E28" s="498"/>
    </row>
    <row r="29" spans="1:5" ht="16.5">
      <c r="A29" s="42">
        <v>7</v>
      </c>
      <c r="B29" s="253" t="s">
        <v>509</v>
      </c>
      <c r="C29" s="1244"/>
      <c r="D29" s="218"/>
      <c r="E29" s="498"/>
    </row>
    <row r="30" spans="1:5" ht="16.5">
      <c r="A30" s="42">
        <v>8</v>
      </c>
      <c r="B30" s="253" t="s">
        <v>511</v>
      </c>
      <c r="C30" s="1244"/>
      <c r="D30" s="218"/>
      <c r="E30" s="498"/>
    </row>
    <row r="31" spans="1:5" ht="16.5">
      <c r="A31" s="42">
        <v>9</v>
      </c>
      <c r="B31" s="253" t="s">
        <v>544</v>
      </c>
      <c r="C31" s="1240"/>
      <c r="D31" s="218"/>
      <c r="E31" s="499"/>
    </row>
    <row r="32" spans="1:5" ht="16.5">
      <c r="A32" s="42">
        <v>10</v>
      </c>
      <c r="B32" s="253" t="s">
        <v>546</v>
      </c>
      <c r="C32" s="1240"/>
      <c r="D32" s="218"/>
      <c r="E32" s="499"/>
    </row>
    <row r="33" spans="1:5" ht="16.5">
      <c r="A33" s="42">
        <v>11</v>
      </c>
      <c r="B33" s="253" t="s">
        <v>548</v>
      </c>
      <c r="C33" s="1240"/>
      <c r="D33" s="218"/>
      <c r="E33" s="499"/>
    </row>
    <row r="34" spans="1:5" ht="16.5">
      <c r="A34" s="42">
        <v>12</v>
      </c>
      <c r="B34" s="253" t="s">
        <v>552</v>
      </c>
      <c r="C34" s="1240"/>
      <c r="D34" s="218"/>
      <c r="E34" s="499"/>
    </row>
    <row r="35" spans="1:5" ht="16.5">
      <c r="A35" s="42">
        <v>13</v>
      </c>
      <c r="B35" s="253" t="s">
        <v>554</v>
      </c>
      <c r="C35" s="1240"/>
      <c r="D35" s="218"/>
      <c r="E35" s="500"/>
    </row>
    <row r="36" spans="1:5" ht="16.5">
      <c r="A36" s="42">
        <v>14</v>
      </c>
      <c r="B36" s="253" t="s">
        <v>557</v>
      </c>
      <c r="C36" s="1244"/>
      <c r="D36" s="218"/>
      <c r="E36" s="501"/>
    </row>
    <row r="37" spans="1:5" ht="16.5">
      <c r="A37" s="42">
        <v>15</v>
      </c>
      <c r="B37" s="253" t="s">
        <v>334</v>
      </c>
      <c r="C37" s="1240"/>
      <c r="D37" s="218"/>
      <c r="E37" s="499"/>
    </row>
    <row r="38" spans="1:5" ht="16.5">
      <c r="A38" s="42">
        <v>16</v>
      </c>
      <c r="B38" s="253" t="s">
        <v>337</v>
      </c>
      <c r="C38" s="1240"/>
      <c r="D38" s="218"/>
      <c r="E38" s="499"/>
    </row>
    <row r="39" spans="1:5" ht="16.5">
      <c r="A39" s="42">
        <v>17</v>
      </c>
      <c r="B39" s="253" t="s">
        <v>339</v>
      </c>
      <c r="C39" s="1240"/>
      <c r="D39" s="218"/>
      <c r="E39" s="499"/>
    </row>
    <row r="40" spans="1:5" ht="16.5">
      <c r="A40" s="42">
        <v>18</v>
      </c>
      <c r="B40" s="253" t="s">
        <v>57</v>
      </c>
      <c r="C40" s="1240"/>
      <c r="D40" s="218"/>
      <c r="E40" s="499"/>
    </row>
    <row r="41" spans="1:5" ht="16.5">
      <c r="A41" s="42">
        <v>19</v>
      </c>
      <c r="B41" s="253" t="s">
        <v>34</v>
      </c>
      <c r="C41" s="1240"/>
      <c r="D41" s="218"/>
      <c r="E41" s="499"/>
    </row>
    <row r="42" spans="1:5" ht="16.5">
      <c r="A42" s="42">
        <v>20</v>
      </c>
      <c r="B42" s="252" t="s">
        <v>58</v>
      </c>
      <c r="C42" s="1241"/>
      <c r="D42" s="219"/>
      <c r="E42" s="502"/>
    </row>
    <row r="43" spans="1:5" ht="19.149999999999999" customHeight="1">
      <c r="A43" s="503"/>
      <c r="B43" s="503"/>
      <c r="C43" s="503"/>
      <c r="D43" s="503"/>
      <c r="E43" s="503"/>
    </row>
    <row r="44" spans="1:5" s="504" customFormat="1" ht="14.25" customHeight="1">
      <c r="A44" s="2" t="s">
        <v>59</v>
      </c>
      <c r="B44" s="352" t="s">
        <v>345</v>
      </c>
      <c r="C44" s="2"/>
      <c r="D44" s="2"/>
      <c r="E44" s="2"/>
    </row>
    <row r="45" spans="1:5" ht="6" customHeight="1">
      <c r="A45" s="505"/>
      <c r="B45" s="505"/>
      <c r="C45" s="505"/>
      <c r="D45" s="505"/>
      <c r="E45" s="505"/>
    </row>
    <row r="46" spans="1:5" s="506" customFormat="1" ht="16.5">
      <c r="A46" s="1" t="s">
        <v>55</v>
      </c>
      <c r="B46" s="1" t="s">
        <v>42</v>
      </c>
      <c r="C46" s="1" t="s">
        <v>7</v>
      </c>
      <c r="D46" s="1"/>
      <c r="E46" s="1" t="s">
        <v>879</v>
      </c>
    </row>
    <row r="47" spans="1:5" ht="16.5">
      <c r="A47" s="1" t="s">
        <v>50</v>
      </c>
      <c r="B47" s="9" t="s">
        <v>174</v>
      </c>
      <c r="C47" s="507"/>
      <c r="D47" s="507"/>
      <c r="E47" s="22"/>
    </row>
    <row r="48" spans="1:5" ht="16.5">
      <c r="A48" s="39">
        <v>1</v>
      </c>
      <c r="B48" s="15" t="s">
        <v>30</v>
      </c>
      <c r="C48" s="508" t="s">
        <v>31</v>
      </c>
      <c r="D48" s="509"/>
      <c r="E48" s="300"/>
    </row>
    <row r="49" spans="1:5" ht="16.5">
      <c r="A49" s="1" t="s">
        <v>52</v>
      </c>
      <c r="B49" s="9" t="s">
        <v>746</v>
      </c>
      <c r="C49" s="507"/>
      <c r="D49" s="507"/>
      <c r="E49" s="510"/>
    </row>
    <row r="50" spans="1:5" ht="19">
      <c r="A50" s="22">
        <v>1</v>
      </c>
      <c r="B50" s="14" t="s">
        <v>1011</v>
      </c>
      <c r="C50" s="22" t="s">
        <v>877</v>
      </c>
      <c r="D50" s="507"/>
      <c r="E50" s="510"/>
    </row>
    <row r="51" spans="1:5" ht="79.900000000000006" customHeight="1">
      <c r="A51" s="22"/>
      <c r="B51" s="511" t="s">
        <v>1012</v>
      </c>
      <c r="C51" s="22" t="s">
        <v>877</v>
      </c>
      <c r="D51" s="507"/>
      <c r="E51" s="510"/>
    </row>
    <row r="52" spans="1:5" ht="19">
      <c r="A52" s="22">
        <v>2</v>
      </c>
      <c r="B52" s="14" t="s">
        <v>847</v>
      </c>
      <c r="C52" s="22" t="s">
        <v>877</v>
      </c>
      <c r="D52" s="507"/>
      <c r="E52" s="510"/>
    </row>
    <row r="53" spans="1:5" ht="19">
      <c r="A53" s="22">
        <v>3</v>
      </c>
      <c r="B53" s="14" t="s">
        <v>743</v>
      </c>
      <c r="C53" s="22" t="s">
        <v>878</v>
      </c>
      <c r="D53" s="507"/>
      <c r="E53" s="510"/>
    </row>
    <row r="54" spans="1:5" ht="16.5">
      <c r="A54" s="22">
        <v>4</v>
      </c>
      <c r="B54" s="14" t="s">
        <v>755</v>
      </c>
      <c r="C54" s="22"/>
      <c r="D54" s="507"/>
      <c r="E54" s="510"/>
    </row>
    <row r="55" spans="1:5" s="512" customFormat="1" ht="19">
      <c r="A55" s="513" t="s">
        <v>27</v>
      </c>
      <c r="B55" s="514" t="s">
        <v>754</v>
      </c>
      <c r="C55" s="22" t="s">
        <v>878</v>
      </c>
      <c r="D55" s="515"/>
      <c r="E55" s="516"/>
    </row>
    <row r="56" spans="1:5" s="512" customFormat="1" ht="19">
      <c r="A56" s="517" t="s">
        <v>28</v>
      </c>
      <c r="B56" s="518" t="s">
        <v>747</v>
      </c>
      <c r="C56" s="22" t="s">
        <v>878</v>
      </c>
      <c r="D56" s="519"/>
      <c r="E56" s="520"/>
    </row>
    <row r="57" spans="1:5" ht="19">
      <c r="A57" s="22">
        <v>6</v>
      </c>
      <c r="B57" s="14" t="s">
        <v>744</v>
      </c>
      <c r="C57" s="22" t="s">
        <v>878</v>
      </c>
      <c r="D57" s="507"/>
      <c r="E57" s="510"/>
    </row>
    <row r="58" spans="1:5" ht="16.5">
      <c r="A58" s="1" t="s">
        <v>53</v>
      </c>
      <c r="B58" s="9" t="s">
        <v>9</v>
      </c>
      <c r="C58" s="507"/>
      <c r="D58" s="507"/>
      <c r="E58" s="510"/>
    </row>
    <row r="59" spans="1:5" ht="19">
      <c r="A59" s="22">
        <v>1</v>
      </c>
      <c r="B59" s="14" t="s">
        <v>1052</v>
      </c>
      <c r="C59" s="22" t="s">
        <v>875</v>
      </c>
      <c r="D59" s="507"/>
      <c r="E59" s="381"/>
    </row>
    <row r="60" spans="1:5" ht="82.5">
      <c r="A60" s="22"/>
      <c r="B60" s="521" t="s">
        <v>1048</v>
      </c>
      <c r="C60" s="22" t="s">
        <v>875</v>
      </c>
      <c r="D60" s="507"/>
      <c r="E60" s="381"/>
    </row>
    <row r="61" spans="1:5" ht="19">
      <c r="A61" s="22">
        <v>2</v>
      </c>
      <c r="B61" s="14" t="s">
        <v>412</v>
      </c>
      <c r="C61" s="22" t="s">
        <v>876</v>
      </c>
      <c r="D61" s="507"/>
      <c r="E61" s="510"/>
    </row>
    <row r="62" spans="1:5" ht="33">
      <c r="A62" s="22">
        <v>3</v>
      </c>
      <c r="B62" s="55" t="s">
        <v>748</v>
      </c>
      <c r="C62" s="22" t="s">
        <v>876</v>
      </c>
      <c r="D62" s="507"/>
      <c r="E62" s="510"/>
    </row>
    <row r="63" spans="1:5" ht="33">
      <c r="A63" s="22">
        <v>4</v>
      </c>
      <c r="B63" s="55" t="s">
        <v>749</v>
      </c>
      <c r="C63" s="22" t="s">
        <v>876</v>
      </c>
      <c r="D63" s="507"/>
      <c r="E63" s="510"/>
    </row>
    <row r="64" spans="1:5" ht="19">
      <c r="A64" s="22">
        <v>5</v>
      </c>
      <c r="B64" s="14" t="s">
        <v>414</v>
      </c>
      <c r="C64" s="22" t="s">
        <v>876</v>
      </c>
      <c r="D64" s="507"/>
      <c r="E64" s="510"/>
    </row>
    <row r="65" spans="1:5" ht="16.5">
      <c r="A65" s="22">
        <v>6</v>
      </c>
      <c r="B65" s="522" t="s">
        <v>312</v>
      </c>
      <c r="C65" s="436" t="s">
        <v>51</v>
      </c>
      <c r="D65" s="507"/>
      <c r="E65" s="510"/>
    </row>
    <row r="66" spans="1:5" ht="9" customHeight="1">
      <c r="A66" s="505"/>
      <c r="B66" s="505"/>
      <c r="C66" s="505"/>
      <c r="D66" s="505"/>
      <c r="E66" s="505"/>
    </row>
    <row r="67" spans="1:5" ht="16.899999999999999" customHeight="1">
      <c r="A67" s="1541" t="s">
        <v>358</v>
      </c>
      <c r="B67" s="1541"/>
      <c r="C67" s="1567" t="s">
        <v>1023</v>
      </c>
      <c r="D67" s="1562"/>
      <c r="E67" s="1562"/>
    </row>
    <row r="68" spans="1:5" s="4" customFormat="1" ht="20.25" customHeight="1">
      <c r="A68" s="1563" t="s">
        <v>573</v>
      </c>
      <c r="B68" s="1563"/>
      <c r="C68" s="1565" t="s">
        <v>837</v>
      </c>
      <c r="D68" s="1565"/>
      <c r="E68" s="1565"/>
    </row>
    <row r="69" spans="1:5" ht="17.25" customHeight="1">
      <c r="A69" s="1563" t="s">
        <v>708</v>
      </c>
      <c r="B69" s="1563"/>
      <c r="C69" s="1566" t="s">
        <v>709</v>
      </c>
      <c r="D69" s="1566"/>
      <c r="E69" s="1566"/>
    </row>
    <row r="70" spans="1:5" ht="19.5" customHeight="1">
      <c r="C70" s="1419"/>
      <c r="D70" s="1419"/>
      <c r="E70" s="6"/>
    </row>
    <row r="71" spans="1:5" ht="16.5">
      <c r="C71" s="1419"/>
      <c r="D71" s="1419"/>
      <c r="E71" s="6"/>
    </row>
    <row r="72" spans="1:5" ht="16.5">
      <c r="C72" s="1419"/>
      <c r="D72" s="1419"/>
      <c r="E72" s="6"/>
    </row>
    <row r="73" spans="1:5" ht="16.5">
      <c r="C73" s="1419"/>
      <c r="D73" s="1419"/>
      <c r="E73" s="6"/>
    </row>
    <row r="74" spans="1:5" ht="16.5">
      <c r="C74" s="1419"/>
      <c r="D74" s="1419"/>
      <c r="E74" s="6"/>
    </row>
    <row r="76" spans="1:5" ht="16.5">
      <c r="A76" s="1564"/>
      <c r="B76" s="1564"/>
      <c r="C76" s="1541"/>
      <c r="D76" s="1541"/>
      <c r="E76" s="1541"/>
    </row>
    <row r="81" spans="3:5" ht="16.5">
      <c r="C81" s="1420"/>
      <c r="D81" s="1420" t="s">
        <v>365</v>
      </c>
      <c r="E81" s="6"/>
    </row>
  </sheetData>
  <mergeCells count="15">
    <mergeCell ref="A69:B69"/>
    <mergeCell ref="A76:B76"/>
    <mergeCell ref="A67:B67"/>
    <mergeCell ref="A5:E5"/>
    <mergeCell ref="A68:B68"/>
    <mergeCell ref="C68:E68"/>
    <mergeCell ref="C76:E76"/>
    <mergeCell ref="C69:E69"/>
    <mergeCell ref="C67:E67"/>
    <mergeCell ref="A4:E4"/>
    <mergeCell ref="A1:B1"/>
    <mergeCell ref="A2:B2"/>
    <mergeCell ref="C1:E1"/>
    <mergeCell ref="C2:E2"/>
    <mergeCell ref="C3:E3"/>
  </mergeCells>
  <phoneticPr fontId="13" type="noConversion"/>
  <printOptions horizontalCentered="1"/>
  <pageMargins left="0.19685039370078741" right="0.19685039370078741" top="0.78740157480314965" bottom="0.78740157480314965" header="0" footer="0"/>
  <pageSetup paperSize="9" orientation="landscape" r:id="rId1"/>
  <rowBreaks count="2" manualBreakCount="2">
    <brk id="21" max="4" man="1"/>
    <brk id="48"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60"/>
  <sheetViews>
    <sheetView view="pageBreakPreview" topLeftCell="D1" zoomScale="85" zoomScaleNormal="100" zoomScaleSheetLayoutView="85" workbookViewId="0">
      <selection activeCell="V14" sqref="V14"/>
    </sheetView>
  </sheetViews>
  <sheetFormatPr defaultColWidth="8.81640625" defaultRowHeight="12.5"/>
  <cols>
    <col min="1" max="1" width="6.1796875" customWidth="1"/>
    <col min="2" max="2" width="12" customWidth="1"/>
    <col min="3" max="3" width="14.7265625" customWidth="1"/>
    <col min="4" max="4" width="13.1796875" customWidth="1"/>
    <col min="5" max="5" width="12.54296875" customWidth="1"/>
    <col min="6" max="6" width="9.81640625" customWidth="1"/>
    <col min="7" max="7" width="12" customWidth="1"/>
    <col min="8" max="8" width="10.1796875" customWidth="1"/>
    <col min="9" max="9" width="9.7265625" customWidth="1"/>
    <col min="10" max="10" width="9.1796875" customWidth="1"/>
    <col min="11" max="11" width="9.453125" customWidth="1"/>
    <col min="12" max="12" width="20" customWidth="1"/>
  </cols>
  <sheetData>
    <row r="1" spans="1:13" ht="16.5" customHeight="1">
      <c r="A1" s="1751" t="s">
        <v>1025</v>
      </c>
      <c r="B1" s="1751"/>
      <c r="C1" s="1751"/>
      <c r="D1" s="1751"/>
      <c r="E1" s="1449"/>
      <c r="F1" s="1449"/>
      <c r="G1" s="1722" t="s">
        <v>955</v>
      </c>
      <c r="H1" s="1722"/>
      <c r="I1" s="1722"/>
      <c r="J1" s="1722"/>
      <c r="K1" s="1722"/>
      <c r="L1" s="1722"/>
    </row>
    <row r="2" spans="1:13" ht="16.5" customHeight="1">
      <c r="A2" s="1722" t="s">
        <v>954</v>
      </c>
      <c r="B2" s="1722"/>
      <c r="C2" s="1722"/>
      <c r="D2" s="1722"/>
      <c r="E2" s="1450"/>
      <c r="F2" s="1450"/>
      <c r="G2" s="1722"/>
      <c r="H2" s="1722"/>
      <c r="I2" s="1722"/>
      <c r="J2" s="1722"/>
      <c r="K2" s="1722"/>
    </row>
    <row r="3" spans="1:13" ht="16.5">
      <c r="A3" s="1432"/>
      <c r="B3" s="1432"/>
      <c r="C3" s="1432"/>
      <c r="D3" s="1433"/>
      <c r="E3" s="1433"/>
      <c r="F3" s="1433"/>
      <c r="G3" s="1723"/>
      <c r="H3" s="1723"/>
      <c r="I3" s="1723"/>
      <c r="J3" s="1723"/>
      <c r="K3" s="1723"/>
    </row>
    <row r="4" spans="1:13" ht="51.75" customHeight="1">
      <c r="A4" s="1752" t="s">
        <v>984</v>
      </c>
      <c r="B4" s="1752"/>
      <c r="C4" s="1752"/>
      <c r="D4" s="1752"/>
      <c r="E4" s="1752"/>
      <c r="F4" s="1752"/>
      <c r="G4" s="1752"/>
      <c r="H4" s="1752"/>
      <c r="I4" s="1752"/>
      <c r="J4" s="1752"/>
      <c r="K4" s="1752"/>
      <c r="L4" s="1752"/>
    </row>
    <row r="5" spans="1:13" ht="18.75" customHeight="1">
      <c r="A5" s="1715" t="s">
        <v>889</v>
      </c>
      <c r="B5" s="1715"/>
      <c r="C5" s="1715"/>
      <c r="D5" s="1715"/>
      <c r="E5" s="1715"/>
      <c r="F5" s="1715"/>
      <c r="G5" s="1715"/>
      <c r="H5" s="1715"/>
      <c r="I5" s="1715"/>
      <c r="J5" s="1715"/>
      <c r="K5" s="1715"/>
    </row>
    <row r="6" spans="1:13" ht="17.5">
      <c r="A6" s="1436"/>
      <c r="B6" s="1436"/>
      <c r="C6" s="1436"/>
      <c r="D6" s="1436"/>
      <c r="E6" s="1436"/>
      <c r="F6" s="1436"/>
      <c r="G6" s="1436"/>
      <c r="H6" s="1436"/>
      <c r="I6" s="1436"/>
      <c r="J6" s="1436"/>
      <c r="K6" s="1436"/>
    </row>
    <row r="7" spans="1:13" s="1452" customFormat="1" ht="40.5" customHeight="1">
      <c r="A7" s="1734" t="s">
        <v>55</v>
      </c>
      <c r="B7" s="1737" t="s">
        <v>956</v>
      </c>
      <c r="C7" s="1744" t="s">
        <v>957</v>
      </c>
      <c r="D7" s="1745"/>
      <c r="E7" s="1734" t="s">
        <v>958</v>
      </c>
      <c r="F7" s="1734" t="s">
        <v>959</v>
      </c>
      <c r="G7" s="1741" t="s">
        <v>960</v>
      </c>
      <c r="H7" s="1742"/>
      <c r="I7" s="1742"/>
      <c r="J7" s="1742"/>
      <c r="K7" s="1743"/>
      <c r="L7" s="1734" t="s">
        <v>15</v>
      </c>
      <c r="M7" s="1451"/>
    </row>
    <row r="8" spans="1:13" s="1452" customFormat="1" ht="15" customHeight="1">
      <c r="A8" s="1735"/>
      <c r="B8" s="1738"/>
      <c r="C8" s="1747" t="s">
        <v>961</v>
      </c>
      <c r="D8" s="1747" t="s">
        <v>962</v>
      </c>
      <c r="E8" s="1735"/>
      <c r="F8" s="1735"/>
      <c r="G8" s="1748" t="s">
        <v>963</v>
      </c>
      <c r="H8" s="1748" t="s">
        <v>964</v>
      </c>
      <c r="I8" s="1748" t="s">
        <v>967</v>
      </c>
      <c r="J8" s="1748" t="s">
        <v>965</v>
      </c>
      <c r="K8" s="1750" t="s">
        <v>966</v>
      </c>
      <c r="L8" s="1735"/>
      <c r="M8" s="1451"/>
    </row>
    <row r="9" spans="1:13" s="1452" customFormat="1" ht="108" customHeight="1">
      <c r="A9" s="1736"/>
      <c r="B9" s="1739"/>
      <c r="C9" s="1747"/>
      <c r="D9" s="1747"/>
      <c r="E9" s="1736"/>
      <c r="F9" s="1736"/>
      <c r="G9" s="1749"/>
      <c r="H9" s="1749"/>
      <c r="I9" s="1749"/>
      <c r="J9" s="1749"/>
      <c r="K9" s="1750"/>
      <c r="L9" s="1736"/>
      <c r="M9" s="1746"/>
    </row>
    <row r="10" spans="1:13" s="1455" customFormat="1" ht="15" customHeight="1">
      <c r="A10" s="1453">
        <v>1</v>
      </c>
      <c r="B10" s="1453">
        <v>2</v>
      </c>
      <c r="C10" s="1454">
        <v>3</v>
      </c>
      <c r="D10" s="1454">
        <v>4</v>
      </c>
      <c r="E10" s="1454">
        <v>5</v>
      </c>
      <c r="F10" s="1454">
        <v>6</v>
      </c>
      <c r="G10" s="1454">
        <v>7</v>
      </c>
      <c r="H10" s="1454">
        <v>8</v>
      </c>
      <c r="I10" s="1454">
        <v>9</v>
      </c>
      <c r="J10" s="1454">
        <v>10</v>
      </c>
      <c r="K10" s="1454">
        <v>11</v>
      </c>
      <c r="L10" s="1454">
        <v>12</v>
      </c>
      <c r="M10" s="1746"/>
    </row>
    <row r="11" spans="1:13" s="1456" customFormat="1" ht="14">
      <c r="A11" s="1457"/>
      <c r="B11" s="1458"/>
      <c r="C11" s="1459"/>
      <c r="D11" s="1459"/>
      <c r="E11" s="1458"/>
      <c r="F11" s="1458"/>
      <c r="G11" s="1458"/>
      <c r="H11" s="1457"/>
      <c r="I11" s="1460"/>
      <c r="J11" s="1460"/>
      <c r="K11" s="1457"/>
      <c r="L11" s="1462"/>
      <c r="M11" s="1455"/>
    </row>
    <row r="12" spans="1:13" s="1456" customFormat="1" ht="18" customHeight="1">
      <c r="A12" s="1457"/>
      <c r="B12" s="1458"/>
      <c r="C12" s="1459"/>
      <c r="D12" s="1459"/>
      <c r="E12" s="1458"/>
      <c r="F12" s="1458"/>
      <c r="G12" s="1458"/>
      <c r="H12" s="1457"/>
      <c r="I12" s="1460"/>
      <c r="J12" s="1460"/>
      <c r="K12" s="1457"/>
      <c r="L12" s="1462"/>
      <c r="M12" s="1455"/>
    </row>
    <row r="13" spans="1:13" s="1456" customFormat="1" ht="18.75" customHeight="1">
      <c r="A13" s="1457"/>
      <c r="B13" s="1458"/>
      <c r="C13" s="1459"/>
      <c r="D13" s="1459"/>
      <c r="E13" s="1458"/>
      <c r="F13" s="1458"/>
      <c r="G13" s="1458"/>
      <c r="H13" s="1457"/>
      <c r="I13" s="1460"/>
      <c r="J13" s="1460"/>
      <c r="K13" s="1457"/>
      <c r="L13" s="1462"/>
      <c r="M13" s="1455"/>
    </row>
    <row r="14" spans="1:13" s="1456" customFormat="1" ht="18.75" customHeight="1">
      <c r="A14" s="1457"/>
      <c r="B14" s="1458"/>
      <c r="C14" s="1459"/>
      <c r="D14" s="1459"/>
      <c r="E14" s="1458"/>
      <c r="F14" s="1458"/>
      <c r="G14" s="1458"/>
      <c r="H14" s="1457"/>
      <c r="I14" s="1460"/>
      <c r="J14" s="1460"/>
      <c r="K14" s="1457"/>
      <c r="L14" s="1462"/>
      <c r="M14" s="1455"/>
    </row>
    <row r="15" spans="1:13" s="1456" customFormat="1" ht="14">
      <c r="A15" s="1457"/>
      <c r="B15" s="1458"/>
      <c r="C15" s="1459"/>
      <c r="D15" s="1459"/>
      <c r="E15" s="1458"/>
      <c r="F15" s="1458"/>
      <c r="G15" s="1458"/>
      <c r="H15" s="1457"/>
      <c r="I15" s="1460"/>
      <c r="J15" s="1460"/>
      <c r="K15" s="1457"/>
      <c r="L15" s="1462"/>
      <c r="M15" s="1455"/>
    </row>
    <row r="16" spans="1:13" s="1456" customFormat="1" ht="14">
      <c r="A16" s="1457"/>
      <c r="B16" s="1458"/>
      <c r="C16" s="1459"/>
      <c r="D16" s="1459"/>
      <c r="E16" s="1458"/>
      <c r="F16" s="1458"/>
      <c r="G16" s="1458"/>
      <c r="H16" s="1457"/>
      <c r="I16" s="1460"/>
      <c r="J16" s="1460"/>
      <c r="K16" s="1457"/>
      <c r="L16" s="1462"/>
      <c r="M16" s="1455"/>
    </row>
    <row r="17" spans="1:14" s="1456" customFormat="1" ht="14">
      <c r="A17" s="1457"/>
      <c r="B17" s="1458"/>
      <c r="C17" s="1459"/>
      <c r="D17" s="1459"/>
      <c r="E17" s="1458"/>
      <c r="F17" s="1458"/>
      <c r="G17" s="1458"/>
      <c r="H17" s="1457"/>
      <c r="I17" s="1460"/>
      <c r="J17" s="1460"/>
      <c r="K17" s="1457"/>
      <c r="L17" s="1462"/>
      <c r="M17" s="1455"/>
    </row>
    <row r="18" spans="1:14" s="1456" customFormat="1" ht="14">
      <c r="A18" s="1463"/>
      <c r="B18" s="1464"/>
      <c r="C18" s="1465"/>
      <c r="D18" s="1465"/>
      <c r="E18" s="1464"/>
      <c r="F18" s="1464"/>
      <c r="G18" s="1464"/>
      <c r="H18" s="1463"/>
      <c r="I18" s="1461"/>
      <c r="J18" s="1461"/>
      <c r="K18" s="1463"/>
      <c r="L18" s="1466"/>
      <c r="M18" s="1467"/>
    </row>
    <row r="19" spans="1:14" s="1456" customFormat="1" ht="14">
      <c r="A19" s="1468"/>
      <c r="B19" s="1740"/>
      <c r="C19" s="1740"/>
      <c r="D19" s="1469"/>
      <c r="E19" s="1470"/>
      <c r="F19" s="1470"/>
      <c r="G19" s="1470"/>
      <c r="H19" s="1468"/>
      <c r="I19" s="1468"/>
      <c r="J19" s="1468"/>
      <c r="K19" s="1468"/>
      <c r="L19" s="1468"/>
      <c r="M19" s="1467"/>
    </row>
    <row r="22" spans="1:14" ht="16.5" customHeight="1">
      <c r="F22" s="1471"/>
      <c r="G22" s="1727" t="s">
        <v>1024</v>
      </c>
      <c r="H22" s="1727"/>
      <c r="I22" s="1727"/>
      <c r="J22" s="1727"/>
      <c r="K22" s="1727"/>
      <c r="L22" s="1727"/>
      <c r="M22" s="1471"/>
      <c r="N22" s="1471"/>
    </row>
    <row r="23" spans="1:14" ht="16.5">
      <c r="F23" s="1472"/>
      <c r="G23" s="1720" t="s">
        <v>968</v>
      </c>
      <c r="H23" s="1720"/>
      <c r="I23" s="1720"/>
      <c r="J23" s="1720"/>
      <c r="K23" s="1720"/>
      <c r="L23" s="1720"/>
      <c r="M23" s="1472"/>
      <c r="N23" s="1472"/>
    </row>
    <row r="24" spans="1:14" ht="16.5">
      <c r="F24" s="1472"/>
      <c r="G24" s="1472"/>
      <c r="H24" s="1472"/>
      <c r="I24" s="1472"/>
      <c r="J24" s="1472"/>
      <c r="K24" s="1472"/>
      <c r="L24" s="1472"/>
      <c r="M24" s="1472"/>
      <c r="N24" s="1472"/>
    </row>
    <row r="25" spans="1:14">
      <c r="I25" s="1448"/>
    </row>
    <row r="60" spans="2:2" ht="287.5">
      <c r="B60" s="1508" t="s">
        <v>1048</v>
      </c>
    </row>
  </sheetData>
  <mergeCells count="25">
    <mergeCell ref="A1:D1"/>
    <mergeCell ref="A2:D2"/>
    <mergeCell ref="A5:K5"/>
    <mergeCell ref="G2:K2"/>
    <mergeCell ref="G3:K3"/>
    <mergeCell ref="G1:L1"/>
    <mergeCell ref="A4:L4"/>
    <mergeCell ref="M9:M10"/>
    <mergeCell ref="L7:L9"/>
    <mergeCell ref="C8:C9"/>
    <mergeCell ref="D8:D9"/>
    <mergeCell ref="G8:G9"/>
    <mergeCell ref="H8:H9"/>
    <mergeCell ref="I8:I9"/>
    <mergeCell ref="J8:J9"/>
    <mergeCell ref="K8:K9"/>
    <mergeCell ref="E7:E9"/>
    <mergeCell ref="F7:F9"/>
    <mergeCell ref="A7:A9"/>
    <mergeCell ref="B7:B9"/>
    <mergeCell ref="G22:L22"/>
    <mergeCell ref="G23:L23"/>
    <mergeCell ref="B19:C19"/>
    <mergeCell ref="G7:K7"/>
    <mergeCell ref="C7:D7"/>
  </mergeCells>
  <pageMargins left="0.55000000000000004" right="0.33"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J60"/>
  <sheetViews>
    <sheetView zoomScale="85" zoomScaleNormal="85" zoomScaleSheetLayoutView="100" workbookViewId="0">
      <selection activeCell="V14" sqref="V14"/>
    </sheetView>
  </sheetViews>
  <sheetFormatPr defaultColWidth="9.1796875" defaultRowHeight="16.5"/>
  <cols>
    <col min="1" max="1" width="5" style="469" customWidth="1"/>
    <col min="2" max="2" width="36.54296875" style="466" customWidth="1"/>
    <col min="3" max="3" width="15.1796875" style="466" customWidth="1"/>
    <col min="4" max="4" width="15.26953125" style="466" customWidth="1"/>
    <col min="5" max="5" width="15.453125" style="466" customWidth="1"/>
    <col min="6" max="7" width="18.1796875" style="466" customWidth="1"/>
    <col min="8" max="8" width="18.26953125" style="466" customWidth="1"/>
    <col min="9" max="9" width="18" style="466" customWidth="1"/>
    <col min="10" max="10" width="22.54296875" style="4" customWidth="1"/>
    <col min="11" max="11" width="9.54296875" style="466" bestFit="1" customWidth="1"/>
    <col min="12" max="12" width="9.1796875" style="466"/>
    <col min="13" max="13" width="12.7265625" style="466" bestFit="1" customWidth="1"/>
    <col min="14" max="14" width="9.1796875" style="466"/>
    <col min="15" max="15" width="46.26953125" style="466" customWidth="1"/>
    <col min="16" max="16" width="17.1796875" style="466" customWidth="1"/>
    <col min="17" max="17" width="16.54296875" style="466" customWidth="1"/>
    <col min="18" max="18" width="17.7265625" style="466" customWidth="1"/>
    <col min="19" max="16384" width="9.1796875" style="466"/>
  </cols>
  <sheetData>
    <row r="1" spans="1:10">
      <c r="A1" s="1755" t="s">
        <v>941</v>
      </c>
      <c r="B1" s="1755"/>
      <c r="C1" s="1755"/>
      <c r="D1" s="1755"/>
      <c r="E1" s="1753" t="s">
        <v>219</v>
      </c>
      <c r="F1" s="1753"/>
      <c r="G1" s="1753"/>
      <c r="H1" s="1753"/>
      <c r="I1" s="1753"/>
      <c r="J1" s="466"/>
    </row>
    <row r="2" spans="1:10">
      <c r="A2" s="1756" t="s">
        <v>982</v>
      </c>
      <c r="B2" s="1756"/>
      <c r="C2" s="1756"/>
      <c r="D2" s="1756"/>
      <c r="E2" s="1754" t="s">
        <v>220</v>
      </c>
      <c r="F2" s="1754"/>
      <c r="G2" s="1754"/>
      <c r="H2" s="1754"/>
      <c r="I2" s="1754"/>
      <c r="J2" s="466"/>
    </row>
    <row r="3" spans="1:10">
      <c r="A3" s="467"/>
      <c r="B3" s="467"/>
      <c r="C3" s="468"/>
      <c r="D3" s="468"/>
      <c r="E3" s="468"/>
      <c r="F3" s="468"/>
      <c r="G3" s="468"/>
      <c r="H3" s="1760"/>
      <c r="I3" s="1760"/>
      <c r="J3" s="466"/>
    </row>
    <row r="4" spans="1:10">
      <c r="A4" s="1558" t="s">
        <v>983</v>
      </c>
      <c r="B4" s="1699"/>
      <c r="C4" s="1699"/>
      <c r="D4" s="1699"/>
      <c r="E4" s="1699"/>
      <c r="F4" s="1699"/>
      <c r="G4" s="1699"/>
      <c r="H4" s="1699"/>
      <c r="I4" s="1699"/>
      <c r="J4" s="466"/>
    </row>
    <row r="5" spans="1:10">
      <c r="A5" s="1759" t="s">
        <v>882</v>
      </c>
      <c r="B5" s="1759"/>
      <c r="C5" s="1759"/>
      <c r="D5" s="1759"/>
      <c r="E5" s="1759"/>
      <c r="F5" s="1759"/>
      <c r="G5" s="1759"/>
      <c r="H5" s="1759"/>
      <c r="I5" s="1759"/>
      <c r="J5" s="466"/>
    </row>
    <row r="6" spans="1:10">
      <c r="A6" s="1759"/>
      <c r="B6" s="1759"/>
      <c r="C6" s="1759"/>
      <c r="D6" s="1759"/>
      <c r="E6" s="1759"/>
      <c r="F6" s="1759"/>
      <c r="G6" s="1759"/>
      <c r="H6" s="1759"/>
      <c r="I6" s="1759"/>
      <c r="J6" s="466"/>
    </row>
    <row r="7" spans="1:10">
      <c r="A7" s="1758" t="s">
        <v>55</v>
      </c>
      <c r="B7" s="1757" t="s">
        <v>1033</v>
      </c>
      <c r="C7" s="1758" t="s">
        <v>842</v>
      </c>
      <c r="D7" s="1758" t="s">
        <v>843</v>
      </c>
      <c r="E7" s="1758"/>
      <c r="F7" s="1758"/>
      <c r="G7" s="1758"/>
      <c r="H7" s="1758" t="s">
        <v>844</v>
      </c>
      <c r="I7" s="1758" t="s">
        <v>15</v>
      </c>
      <c r="J7" s="466"/>
    </row>
    <row r="8" spans="1:10">
      <c r="A8" s="1758"/>
      <c r="B8" s="1758"/>
      <c r="C8" s="1758"/>
      <c r="D8" s="1689" t="s">
        <v>845</v>
      </c>
      <c r="E8" s="1690"/>
      <c r="F8" s="1686" t="s">
        <v>838</v>
      </c>
      <c r="G8" s="1686" t="s">
        <v>839</v>
      </c>
      <c r="H8" s="1758"/>
      <c r="I8" s="1758"/>
      <c r="J8" s="466"/>
    </row>
    <row r="9" spans="1:10" ht="33">
      <c r="A9" s="1758"/>
      <c r="B9" s="1758"/>
      <c r="C9" s="1758"/>
      <c r="D9" s="1" t="s">
        <v>840</v>
      </c>
      <c r="E9" s="1" t="s">
        <v>841</v>
      </c>
      <c r="F9" s="1687"/>
      <c r="G9" s="1687"/>
      <c r="H9" s="1758"/>
      <c r="I9" s="1758"/>
      <c r="J9" s="466"/>
    </row>
    <row r="10" spans="1:10">
      <c r="A10" s="1"/>
      <c r="B10" s="85" t="s">
        <v>981</v>
      </c>
      <c r="C10" s="1233">
        <f>SUM(C19:C19)</f>
        <v>0</v>
      </c>
      <c r="D10" s="1233">
        <f>SUM(D19:D19)</f>
        <v>0</v>
      </c>
      <c r="E10" s="1233">
        <f>SUM(E19:E19)</f>
        <v>0</v>
      </c>
      <c r="F10" s="1233" t="e">
        <f>AVERAGE(F11:F18)</f>
        <v>#DIV/0!</v>
      </c>
      <c r="G10" s="1233" t="e">
        <f>SUM(G11:G18)</f>
        <v>#DIV/0!</v>
      </c>
      <c r="H10" s="1233" t="e">
        <f t="shared" ref="H10:H18" si="0">C10+G10</f>
        <v>#DIV/0!</v>
      </c>
      <c r="I10" s="1232"/>
      <c r="J10" s="466"/>
    </row>
    <row r="11" spans="1:10">
      <c r="A11" s="22">
        <v>1</v>
      </c>
      <c r="B11" s="1299" t="s">
        <v>1014</v>
      </c>
      <c r="C11" s="1233"/>
      <c r="D11" s="1233"/>
      <c r="E11" s="1233"/>
      <c r="F11" s="1233" t="e">
        <f t="shared" ref="F11:F12" si="1">AVERAGE(F12:F19)</f>
        <v>#DIV/0!</v>
      </c>
      <c r="G11" s="1233" t="e">
        <f t="shared" ref="G11:G18" si="2">2*(E11+D11)*F11/365</f>
        <v>#DIV/0!</v>
      </c>
      <c r="H11" s="1233" t="e">
        <f t="shared" si="0"/>
        <v>#DIV/0!</v>
      </c>
      <c r="I11" s="1232"/>
      <c r="J11" s="466"/>
    </row>
    <row r="12" spans="1:10">
      <c r="A12" s="22">
        <v>2</v>
      </c>
      <c r="B12" s="1299" t="s">
        <v>1015</v>
      </c>
      <c r="C12" s="1233"/>
      <c r="D12" s="1233"/>
      <c r="E12" s="1233"/>
      <c r="F12" s="1233" t="e">
        <f t="shared" si="1"/>
        <v>#DIV/0!</v>
      </c>
      <c r="G12" s="1233" t="e">
        <f t="shared" si="2"/>
        <v>#DIV/0!</v>
      </c>
      <c r="H12" s="1233" t="e">
        <f t="shared" si="0"/>
        <v>#DIV/0!</v>
      </c>
      <c r="I12" s="1232"/>
      <c r="J12" s="466"/>
    </row>
    <row r="13" spans="1:10">
      <c r="A13" s="22">
        <v>3</v>
      </c>
      <c r="B13" s="1299" t="s">
        <v>1016</v>
      </c>
      <c r="C13" s="1233"/>
      <c r="D13" s="1233"/>
      <c r="E13" s="1233"/>
      <c r="F13" s="1233" t="e">
        <f>AVERAGE(F14:F20)</f>
        <v>#DIV/0!</v>
      </c>
      <c r="G13" s="1233" t="e">
        <f t="shared" si="2"/>
        <v>#DIV/0!</v>
      </c>
      <c r="H13" s="1233" t="e">
        <f t="shared" si="0"/>
        <v>#DIV/0!</v>
      </c>
      <c r="I13" s="1232"/>
      <c r="J13" s="466"/>
    </row>
    <row r="14" spans="1:10">
      <c r="A14" s="22">
        <v>4</v>
      </c>
      <c r="B14" s="1299" t="s">
        <v>1017</v>
      </c>
      <c r="C14" s="1233"/>
      <c r="D14" s="1233"/>
      <c r="E14" s="1233"/>
      <c r="F14" s="1233" t="e">
        <f>AVERAGE(F15:F21)</f>
        <v>#DIV/0!</v>
      </c>
      <c r="G14" s="1233" t="e">
        <f t="shared" si="2"/>
        <v>#DIV/0!</v>
      </c>
      <c r="H14" s="1233" t="e">
        <f t="shared" si="0"/>
        <v>#DIV/0!</v>
      </c>
      <c r="I14" s="1232"/>
      <c r="J14" s="466"/>
    </row>
    <row r="15" spans="1:10">
      <c r="A15" s="22">
        <v>5</v>
      </c>
      <c r="B15" s="1299" t="s">
        <v>1018</v>
      </c>
      <c r="C15" s="1233"/>
      <c r="D15" s="1233"/>
      <c r="E15" s="1233"/>
      <c r="F15" s="1233" t="e">
        <f>AVERAGE(F16:F21)</f>
        <v>#DIV/0!</v>
      </c>
      <c r="G15" s="1233" t="e">
        <f t="shared" si="2"/>
        <v>#DIV/0!</v>
      </c>
      <c r="H15" s="1233" t="e">
        <f t="shared" si="0"/>
        <v>#DIV/0!</v>
      </c>
      <c r="I15" s="1232"/>
      <c r="J15" s="466"/>
    </row>
    <row r="16" spans="1:10">
      <c r="A16" s="22">
        <v>6</v>
      </c>
      <c r="B16" s="1299" t="s">
        <v>1019</v>
      </c>
      <c r="C16" s="1233"/>
      <c r="D16" s="1233"/>
      <c r="E16" s="1233"/>
      <c r="F16" s="1233" t="e">
        <f>AVERAGE(F17:F21)</f>
        <v>#DIV/0!</v>
      </c>
      <c r="G16" s="1233" t="e">
        <f t="shared" si="2"/>
        <v>#DIV/0!</v>
      </c>
      <c r="H16" s="1233" t="e">
        <f t="shared" si="0"/>
        <v>#DIV/0!</v>
      </c>
      <c r="I16" s="1232"/>
      <c r="J16" s="466"/>
    </row>
    <row r="17" spans="1:10">
      <c r="A17" s="22">
        <v>7</v>
      </c>
      <c r="B17" s="1299" t="s">
        <v>1020</v>
      </c>
      <c r="C17" s="1233"/>
      <c r="D17" s="1233"/>
      <c r="E17" s="1233"/>
      <c r="F17" s="1233" t="e">
        <f>AVERAGE(F18:F21)</f>
        <v>#DIV/0!</v>
      </c>
      <c r="G17" s="1233" t="e">
        <f t="shared" si="2"/>
        <v>#DIV/0!</v>
      </c>
      <c r="H17" s="1233" t="e">
        <f t="shared" si="0"/>
        <v>#DIV/0!</v>
      </c>
      <c r="I17" s="1232"/>
      <c r="J17" s="466"/>
    </row>
    <row r="18" spans="1:10">
      <c r="A18" s="22">
        <v>8</v>
      </c>
      <c r="B18" s="1299" t="s">
        <v>1021</v>
      </c>
      <c r="C18" s="1233"/>
      <c r="D18" s="1233"/>
      <c r="E18" s="1233"/>
      <c r="F18" s="1233" t="e">
        <f>AVERAGE(F19:F21)</f>
        <v>#DIV/0!</v>
      </c>
      <c r="G18" s="1233" t="e">
        <f t="shared" si="2"/>
        <v>#DIV/0!</v>
      </c>
      <c r="H18" s="1233" t="e">
        <f t="shared" si="0"/>
        <v>#DIV/0!</v>
      </c>
      <c r="I18" s="1232"/>
      <c r="J18" s="466"/>
    </row>
    <row r="19" spans="1:10" s="4" customFormat="1">
      <c r="A19" s="22"/>
      <c r="B19" s="1299"/>
      <c r="C19" s="1333"/>
      <c r="D19" s="1333"/>
      <c r="E19" s="1333"/>
      <c r="F19" s="1333"/>
      <c r="G19" s="1233">
        <f t="shared" ref="G19" si="3">2*(E19+D19)*F19/365</f>
        <v>0</v>
      </c>
      <c r="H19" s="1233">
        <f t="shared" ref="H19" si="4">C19+G19</f>
        <v>0</v>
      </c>
      <c r="I19" s="1334"/>
    </row>
    <row r="20" spans="1:10" ht="16.5" customHeight="1">
      <c r="A20" s="1761"/>
      <c r="B20" s="1762"/>
      <c r="C20" s="1762"/>
      <c r="D20" s="1762"/>
      <c r="E20" s="1762"/>
      <c r="F20" s="1762"/>
      <c r="G20" s="1762"/>
      <c r="H20" s="1762"/>
      <c r="I20" s="1762"/>
      <c r="J20" s="466"/>
    </row>
    <row r="21" spans="1:10" ht="57.75" customHeight="1">
      <c r="A21" s="1765" t="s">
        <v>846</v>
      </c>
      <c r="B21" s="1766"/>
      <c r="C21" s="1766"/>
      <c r="D21" s="1766"/>
      <c r="E21" s="1766"/>
      <c r="F21" s="1766"/>
      <c r="G21" s="1766"/>
      <c r="H21" s="1766"/>
      <c r="I21" s="1766"/>
      <c r="J21" s="466"/>
    </row>
    <row r="22" spans="1:10">
      <c r="B22" s="470"/>
      <c r="C22" s="471"/>
      <c r="D22" s="471"/>
      <c r="E22" s="471"/>
      <c r="F22" s="471"/>
      <c r="G22" s="471"/>
      <c r="H22" s="61"/>
      <c r="I22" s="472"/>
      <c r="J22" s="466"/>
    </row>
    <row r="23" spans="1:10">
      <c r="A23" s="1565"/>
      <c r="B23" s="1565"/>
      <c r="C23" s="1565"/>
      <c r="D23" s="1565"/>
      <c r="E23" s="1763" t="s">
        <v>1023</v>
      </c>
      <c r="F23" s="1764"/>
      <c r="G23" s="1764"/>
      <c r="H23" s="1764"/>
      <c r="I23" s="1764"/>
      <c r="J23" s="466"/>
    </row>
    <row r="24" spans="1:10" s="1417" customFormat="1">
      <c r="A24" s="1566"/>
      <c r="B24" s="1566"/>
      <c r="C24" s="1566"/>
      <c r="D24" s="1566"/>
      <c r="E24" s="1565" t="s">
        <v>1040</v>
      </c>
      <c r="F24" s="1565"/>
      <c r="G24" s="1565"/>
      <c r="H24" s="1565"/>
      <c r="I24" s="1565"/>
    </row>
    <row r="25" spans="1:10" s="1417" customFormat="1">
      <c r="A25" s="1566"/>
      <c r="B25" s="1566"/>
      <c r="C25" s="1566"/>
      <c r="D25" s="1566"/>
      <c r="E25" s="1566"/>
      <c r="F25" s="1566"/>
      <c r="G25" s="1566"/>
      <c r="H25" s="1566"/>
      <c r="I25" s="1566"/>
    </row>
    <row r="26" spans="1:10" s="1417" customFormat="1">
      <c r="I26" s="1418"/>
    </row>
    <row r="27" spans="1:10" s="1417" customFormat="1">
      <c r="A27" s="1566"/>
      <c r="B27" s="1566"/>
      <c r="I27" s="1418"/>
    </row>
    <row r="28" spans="1:10" s="1417" customFormat="1">
      <c r="A28" s="1566"/>
      <c r="B28" s="1566"/>
      <c r="I28" s="1418"/>
    </row>
    <row r="29" spans="1:10" s="1417" customFormat="1">
      <c r="A29" s="1566"/>
      <c r="B29" s="1566"/>
      <c r="I29" s="1418"/>
    </row>
    <row r="30" spans="1:10" s="1417" customFormat="1">
      <c r="A30" s="1566"/>
      <c r="B30" s="1566"/>
      <c r="I30" s="1418"/>
    </row>
    <row r="31" spans="1:10" s="1417" customFormat="1">
      <c r="A31" s="1566"/>
      <c r="B31" s="1566"/>
      <c r="I31" s="1418"/>
    </row>
    <row r="32" spans="1:10" s="1417" customFormat="1">
      <c r="A32" s="1566"/>
      <c r="B32" s="1566"/>
      <c r="I32" s="1428"/>
    </row>
    <row r="33" spans="10:10">
      <c r="J33" s="466"/>
    </row>
    <row r="34" spans="10:10">
      <c r="J34" s="466"/>
    </row>
    <row r="35" spans="10:10">
      <c r="J35" s="466"/>
    </row>
    <row r="36" spans="10:10">
      <c r="J36" s="466"/>
    </row>
    <row r="37" spans="10:10">
      <c r="J37" s="466"/>
    </row>
    <row r="60" spans="2:2" ht="148.5">
      <c r="B60" s="1507" t="s">
        <v>1048</v>
      </c>
    </row>
  </sheetData>
  <mergeCells count="31">
    <mergeCell ref="A32:B32"/>
    <mergeCell ref="A7:A9"/>
    <mergeCell ref="A28:B28"/>
    <mergeCell ref="A29:B29"/>
    <mergeCell ref="A30:B30"/>
    <mergeCell ref="A31:B31"/>
    <mergeCell ref="A27:B27"/>
    <mergeCell ref="A20:I20"/>
    <mergeCell ref="E24:I24"/>
    <mergeCell ref="A25:D25"/>
    <mergeCell ref="E25:I25"/>
    <mergeCell ref="A23:D23"/>
    <mergeCell ref="E23:I23"/>
    <mergeCell ref="A24:D24"/>
    <mergeCell ref="D7:G7"/>
    <mergeCell ref="A21:I21"/>
    <mergeCell ref="E1:I1"/>
    <mergeCell ref="E2:I2"/>
    <mergeCell ref="A1:D1"/>
    <mergeCell ref="A2:D2"/>
    <mergeCell ref="D8:E8"/>
    <mergeCell ref="F8:F9"/>
    <mergeCell ref="G8:G9"/>
    <mergeCell ref="B7:B9"/>
    <mergeCell ref="C7:C9"/>
    <mergeCell ref="H7:H9"/>
    <mergeCell ref="I7:I9"/>
    <mergeCell ref="A6:I6"/>
    <mergeCell ref="H3:I3"/>
    <mergeCell ref="A4:I4"/>
    <mergeCell ref="A5:I5"/>
  </mergeCells>
  <phoneticPr fontId="0" type="noConversion"/>
  <printOptions horizontalCentered="1"/>
  <pageMargins left="0" right="0" top="0.59055118110236204" bottom="0" header="0" footer="0"/>
  <pageSetup paperSize="9" scale="8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G60"/>
  <sheetViews>
    <sheetView topLeftCell="A37" zoomScaleNormal="100" zoomScaleSheetLayoutView="85" workbookViewId="0">
      <selection activeCell="V14" sqref="V14"/>
    </sheetView>
  </sheetViews>
  <sheetFormatPr defaultColWidth="9.1796875" defaultRowHeight="14"/>
  <cols>
    <col min="1" max="1" width="4.1796875" style="432" bestFit="1" customWidth="1"/>
    <col min="2" max="2" width="45.7265625" style="432" customWidth="1"/>
    <col min="3" max="4" width="16.1796875" style="432" bestFit="1" customWidth="1"/>
    <col min="5" max="5" width="15.26953125" style="432" bestFit="1" customWidth="1"/>
    <col min="6" max="6" width="20.26953125" style="432" customWidth="1"/>
    <col min="7" max="7" width="22" style="432" customWidth="1"/>
    <col min="8" max="16384" width="9.1796875" style="432"/>
  </cols>
  <sheetData>
    <row r="1" spans="1:7" ht="16.899999999999999" customHeight="1">
      <c r="A1" s="1755" t="s">
        <v>940</v>
      </c>
      <c r="B1" s="1755"/>
      <c r="C1" s="1755"/>
      <c r="D1" s="1767" t="s">
        <v>219</v>
      </c>
      <c r="E1" s="1767"/>
      <c r="F1" s="1767"/>
      <c r="G1" s="1767"/>
    </row>
    <row r="2" spans="1:7" ht="16.899999999999999" customHeight="1">
      <c r="A2" s="1756" t="s">
        <v>979</v>
      </c>
      <c r="B2" s="1756"/>
      <c r="C2" s="1756"/>
      <c r="D2" s="1784" t="s">
        <v>220</v>
      </c>
      <c r="E2" s="1784"/>
      <c r="F2" s="1784"/>
      <c r="G2" s="1784"/>
    </row>
    <row r="3" spans="1:7" ht="7.15" customHeight="1">
      <c r="A3" s="431"/>
      <c r="B3" s="431"/>
      <c r="C3" s="431"/>
      <c r="D3" s="431"/>
      <c r="E3" s="1769"/>
      <c r="F3" s="1769"/>
      <c r="G3" s="1769"/>
    </row>
    <row r="4" spans="1:7" ht="16.5">
      <c r="A4" s="1767" t="s">
        <v>980</v>
      </c>
      <c r="B4" s="1767"/>
      <c r="C4" s="1767"/>
      <c r="D4" s="1767"/>
      <c r="E4" s="1767"/>
      <c r="F4" s="1767"/>
      <c r="G4" s="1767"/>
    </row>
    <row r="5" spans="1:7" ht="16.5">
      <c r="A5" s="1769" t="s">
        <v>882</v>
      </c>
      <c r="B5" s="1769"/>
      <c r="C5" s="1769"/>
      <c r="D5" s="1769"/>
      <c r="E5" s="1769"/>
      <c r="F5" s="1769"/>
      <c r="G5" s="1769"/>
    </row>
    <row r="6" spans="1:7" ht="16.5">
      <c r="A6" s="1429"/>
      <c r="B6" s="1429"/>
      <c r="C6" s="1429"/>
      <c r="D6" s="1429"/>
      <c r="E6" s="1429"/>
      <c r="F6" s="1429"/>
      <c r="G6" s="1429"/>
    </row>
    <row r="7" spans="1:7" ht="15">
      <c r="A7" s="89"/>
      <c r="B7" s="1771" t="s">
        <v>417</v>
      </c>
      <c r="C7" s="1772"/>
      <c r="D7" s="1772"/>
      <c r="E7" s="1772"/>
      <c r="F7" s="1772"/>
      <c r="G7" s="1772"/>
    </row>
    <row r="8" spans="1:7" ht="16.5">
      <c r="A8" s="1773" t="s">
        <v>566</v>
      </c>
      <c r="B8" s="1773"/>
      <c r="C8" s="1773"/>
      <c r="D8" s="1773"/>
      <c r="E8" s="1773"/>
      <c r="F8" s="1773"/>
      <c r="G8" s="1773"/>
    </row>
    <row r="9" spans="1:7" ht="19.899999999999999" customHeight="1">
      <c r="A9" s="1431" t="s">
        <v>55</v>
      </c>
      <c r="B9" s="3" t="s">
        <v>42</v>
      </c>
      <c r="C9" s="1430" t="s">
        <v>366</v>
      </c>
      <c r="D9" s="1430" t="s">
        <v>400</v>
      </c>
      <c r="E9" s="1430" t="s">
        <v>881</v>
      </c>
      <c r="F9" s="1770" t="s">
        <v>15</v>
      </c>
      <c r="G9" s="1770"/>
    </row>
    <row r="10" spans="1:7" ht="36.65" customHeight="1">
      <c r="A10" s="434">
        <v>1</v>
      </c>
      <c r="B10" s="55" t="s">
        <v>975</v>
      </c>
      <c r="C10" s="1245"/>
      <c r="D10" s="1246"/>
      <c r="E10" s="1246"/>
      <c r="F10" s="1785"/>
      <c r="G10" s="1786"/>
    </row>
    <row r="11" spans="1:7" ht="40.9" customHeight="1">
      <c r="A11" s="434">
        <v>2</v>
      </c>
      <c r="B11" s="55" t="s">
        <v>568</v>
      </c>
      <c r="C11" s="1247"/>
      <c r="D11" s="1248"/>
      <c r="E11" s="1248"/>
      <c r="F11" s="1783"/>
      <c r="G11" s="1783"/>
    </row>
    <row r="12" spans="1:7" ht="75" customHeight="1">
      <c r="A12" s="436">
        <v>3</v>
      </c>
      <c r="B12" s="55" t="s">
        <v>976</v>
      </c>
      <c r="C12" s="1249" t="e">
        <f>C10/C11</f>
        <v>#DIV/0!</v>
      </c>
      <c r="D12" s="1249"/>
      <c r="E12" s="1249"/>
      <c r="F12" s="1775"/>
      <c r="G12" s="1775"/>
    </row>
    <row r="13" spans="1:7" ht="16.5">
      <c r="A13" s="89"/>
      <c r="B13" s="1709" t="s">
        <v>418</v>
      </c>
      <c r="C13" s="1709"/>
      <c r="D13" s="1709"/>
      <c r="E13" s="1709"/>
      <c r="F13" s="1709"/>
      <c r="G13" s="1709"/>
    </row>
    <row r="14" spans="1:7" ht="6" customHeight="1">
      <c r="A14" s="89"/>
      <c r="B14" s="5"/>
      <c r="C14" s="5"/>
      <c r="D14" s="5"/>
      <c r="E14" s="5"/>
      <c r="F14" s="5"/>
      <c r="G14" s="5"/>
    </row>
    <row r="15" spans="1:7" s="435" customFormat="1" ht="49.5">
      <c r="A15" s="433" t="s">
        <v>55</v>
      </c>
      <c r="B15" s="433" t="s">
        <v>29</v>
      </c>
      <c r="C15" s="437" t="s">
        <v>366</v>
      </c>
      <c r="D15" s="437" t="s">
        <v>400</v>
      </c>
      <c r="E15" s="437" t="s">
        <v>881</v>
      </c>
      <c r="F15" s="438" t="s">
        <v>907</v>
      </c>
      <c r="G15" s="439" t="s">
        <v>15</v>
      </c>
    </row>
    <row r="16" spans="1:7" ht="16.5">
      <c r="A16" s="1431" t="s">
        <v>50</v>
      </c>
      <c r="B16" s="429" t="s">
        <v>217</v>
      </c>
      <c r="C16" s="1254">
        <f>SUM(C17:C19)</f>
        <v>0</v>
      </c>
      <c r="D16" s="1254">
        <f>SUM(D17:D19)</f>
        <v>0</v>
      </c>
      <c r="E16" s="1254">
        <f>SUM(E17:E19)</f>
        <v>0</v>
      </c>
      <c r="F16" s="1250" t="e">
        <f>SUM(F17:F19)</f>
        <v>#DIV/0!</v>
      </c>
      <c r="G16" s="440"/>
    </row>
    <row r="17" spans="1:7" ht="16.5">
      <c r="A17" s="441">
        <v>1</v>
      </c>
      <c r="B17" s="442" t="s">
        <v>213</v>
      </c>
      <c r="C17" s="1258"/>
      <c r="D17" s="1259"/>
      <c r="E17" s="1259"/>
      <c r="F17" s="1251" t="e">
        <f>E17/E16*100</f>
        <v>#DIV/0!</v>
      </c>
      <c r="G17" s="443"/>
    </row>
    <row r="18" spans="1:7" ht="16.5">
      <c r="A18" s="444">
        <v>2</v>
      </c>
      <c r="B18" s="445" t="s">
        <v>347</v>
      </c>
      <c r="C18" s="1260"/>
      <c r="D18" s="1260"/>
      <c r="E18" s="1260"/>
      <c r="F18" s="1252" t="e">
        <f>E18/E16*100</f>
        <v>#DIV/0!</v>
      </c>
      <c r="G18" s="446"/>
    </row>
    <row r="19" spans="1:7" ht="16.5">
      <c r="A19" s="447">
        <v>3</v>
      </c>
      <c r="B19" s="448" t="s">
        <v>848</v>
      </c>
      <c r="C19" s="1261"/>
      <c r="D19" s="1261"/>
      <c r="E19" s="1261"/>
      <c r="F19" s="1253" t="e">
        <f>E19/E16*100</f>
        <v>#DIV/0!</v>
      </c>
      <c r="G19" s="449"/>
    </row>
    <row r="20" spans="1:7" ht="16.5">
      <c r="A20" s="1431" t="s">
        <v>52</v>
      </c>
      <c r="B20" s="429" t="s">
        <v>216</v>
      </c>
      <c r="C20" s="1254">
        <f>SUM(C21:C23)</f>
        <v>0</v>
      </c>
      <c r="D20" s="1254">
        <f>SUM(D21:D23)</f>
        <v>0</v>
      </c>
      <c r="E20" s="1254">
        <f>SUM(E21:E23)</f>
        <v>0</v>
      </c>
      <c r="F20" s="1250" t="e">
        <f>SUM(F21:F23)</f>
        <v>#DIV/0!</v>
      </c>
      <c r="G20" s="450"/>
    </row>
    <row r="21" spans="1:7" ht="16.5">
      <c r="A21" s="441">
        <v>1</v>
      </c>
      <c r="B21" s="442" t="s">
        <v>213</v>
      </c>
      <c r="C21" s="1255"/>
      <c r="D21" s="1255"/>
      <c r="E21" s="1255"/>
      <c r="F21" s="1251" t="e">
        <f>E21/E20*100</f>
        <v>#DIV/0!</v>
      </c>
      <c r="G21" s="451"/>
    </row>
    <row r="22" spans="1:7" ht="16.5">
      <c r="A22" s="444">
        <v>2</v>
      </c>
      <c r="B22" s="445" t="s">
        <v>347</v>
      </c>
      <c r="C22" s="1256"/>
      <c r="D22" s="1256"/>
      <c r="E22" s="1256"/>
      <c r="F22" s="1252" t="e">
        <f>E22/E20*100</f>
        <v>#DIV/0!</v>
      </c>
      <c r="G22" s="452"/>
    </row>
    <row r="23" spans="1:7" ht="16.5">
      <c r="A23" s="447">
        <v>3</v>
      </c>
      <c r="B23" s="448" t="s">
        <v>848</v>
      </c>
      <c r="C23" s="1257"/>
      <c r="D23" s="1257"/>
      <c r="E23" s="1257"/>
      <c r="F23" s="1253" t="e">
        <f>E23/E20*100</f>
        <v>#DIV/0!</v>
      </c>
      <c r="G23" s="456"/>
    </row>
    <row r="24" spans="1:7" ht="6" customHeight="1">
      <c r="B24" s="453"/>
      <c r="C24" s="248"/>
      <c r="D24" s="248"/>
      <c r="E24" s="248"/>
    </row>
    <row r="25" spans="1:7" ht="16.5">
      <c r="B25" s="1709" t="s">
        <v>419</v>
      </c>
      <c r="C25" s="1709"/>
      <c r="D25" s="1709"/>
      <c r="E25" s="1709"/>
      <c r="F25" s="1709"/>
      <c r="G25" s="1709"/>
    </row>
    <row r="26" spans="1:7" ht="16.5">
      <c r="A26" s="1773" t="s">
        <v>421</v>
      </c>
      <c r="B26" s="1773"/>
      <c r="C26" s="1773"/>
      <c r="D26" s="1773"/>
      <c r="E26" s="1773"/>
      <c r="F26" s="1773"/>
      <c r="G26" s="1773"/>
    </row>
    <row r="27" spans="1:7" ht="16.5">
      <c r="A27" s="433" t="s">
        <v>55</v>
      </c>
      <c r="B27" s="433" t="s">
        <v>29</v>
      </c>
      <c r="C27" s="1430" t="s">
        <v>366</v>
      </c>
      <c r="D27" s="1430" t="s">
        <v>400</v>
      </c>
      <c r="E27" s="1430" t="s">
        <v>881</v>
      </c>
      <c r="F27" s="1774" t="s">
        <v>15</v>
      </c>
      <c r="G27" s="1774"/>
    </row>
    <row r="28" spans="1:7" ht="20.5" customHeight="1">
      <c r="A28" s="436">
        <v>1</v>
      </c>
      <c r="B28" s="14" t="s">
        <v>6</v>
      </c>
      <c r="C28" s="454"/>
      <c r="D28" s="454"/>
      <c r="E28" s="454"/>
      <c r="F28" s="1778"/>
      <c r="G28" s="1778"/>
    </row>
    <row r="29" spans="1:7" ht="21" customHeight="1">
      <c r="A29" s="455">
        <v>2</v>
      </c>
      <c r="B29" s="14" t="s">
        <v>227</v>
      </c>
      <c r="C29" s="1779">
        <f>SUM(C28:E28)/3</f>
        <v>0</v>
      </c>
      <c r="D29" s="1780"/>
      <c r="E29" s="1781"/>
      <c r="F29" s="1778"/>
      <c r="G29" s="1778"/>
    </row>
    <row r="30" spans="1:7" ht="21" customHeight="1">
      <c r="A30" s="455">
        <v>3</v>
      </c>
      <c r="B30" s="14" t="s">
        <v>849</v>
      </c>
      <c r="C30" s="1262"/>
      <c r="D30" s="247"/>
      <c r="E30" s="247"/>
      <c r="F30" s="1776"/>
      <c r="G30" s="1777"/>
    </row>
    <row r="31" spans="1:7" ht="6" customHeight="1">
      <c r="A31" s="7"/>
      <c r="B31" s="7"/>
      <c r="C31" s="49"/>
      <c r="D31" s="49"/>
      <c r="E31" s="49"/>
      <c r="F31" s="49"/>
      <c r="G31" s="49"/>
    </row>
    <row r="32" spans="1:7" ht="15">
      <c r="A32" s="89"/>
      <c r="B32" s="1772" t="s">
        <v>420</v>
      </c>
      <c r="C32" s="1772"/>
      <c r="D32" s="1772"/>
      <c r="E32" s="1772"/>
      <c r="F32" s="1772"/>
      <c r="G32" s="1772"/>
    </row>
    <row r="33" spans="1:7" ht="6" customHeight="1">
      <c r="A33" s="1773"/>
      <c r="B33" s="1773"/>
      <c r="C33" s="1773"/>
      <c r="D33" s="1773"/>
      <c r="E33" s="1773"/>
      <c r="F33" s="1773"/>
      <c r="G33" s="1773"/>
    </row>
    <row r="34" spans="1:7" ht="16.5">
      <c r="A34" s="1431" t="s">
        <v>55</v>
      </c>
      <c r="B34" s="3" t="s">
        <v>42</v>
      </c>
      <c r="C34" s="246" t="s">
        <v>366</v>
      </c>
      <c r="D34" s="246" t="s">
        <v>400</v>
      </c>
      <c r="E34" s="246" t="s">
        <v>881</v>
      </c>
      <c r="F34" s="1770" t="s">
        <v>15</v>
      </c>
      <c r="G34" s="1770"/>
    </row>
    <row r="35" spans="1:7" ht="53.5" customHeight="1">
      <c r="A35" s="434">
        <v>1</v>
      </c>
      <c r="B35" s="55" t="s">
        <v>977</v>
      </c>
      <c r="C35" s="1263"/>
      <c r="D35" s="1263"/>
      <c r="E35" s="1263"/>
      <c r="F35" s="1776"/>
      <c r="G35" s="1777"/>
    </row>
    <row r="36" spans="1:7" ht="33">
      <c r="A36" s="434">
        <v>2</v>
      </c>
      <c r="B36" s="55" t="s">
        <v>565</v>
      </c>
      <c r="C36" s="1264"/>
      <c r="D36" s="1264"/>
      <c r="E36" s="1264"/>
      <c r="F36" s="1783" t="s">
        <v>569</v>
      </c>
      <c r="G36" s="1783"/>
    </row>
    <row r="37" spans="1:7" ht="51.65" customHeight="1">
      <c r="A37" s="436">
        <v>3</v>
      </c>
      <c r="B37" s="14" t="s">
        <v>978</v>
      </c>
      <c r="C37" s="1264" t="e">
        <f>C35/C36</f>
        <v>#DIV/0!</v>
      </c>
      <c r="D37" s="1264" t="e">
        <f>D35/D36</f>
        <v>#DIV/0!</v>
      </c>
      <c r="E37" s="1264" t="e">
        <f>E35/E36</f>
        <v>#DIV/0!</v>
      </c>
      <c r="F37" s="1775"/>
      <c r="G37" s="1775"/>
    </row>
    <row r="38" spans="1:7" ht="6" customHeight="1">
      <c r="A38" s="7"/>
      <c r="B38" s="1768"/>
      <c r="C38" s="1768"/>
      <c r="D38" s="1768"/>
      <c r="E38" s="1768"/>
      <c r="F38" s="1768"/>
      <c r="G38" s="1768"/>
    </row>
    <row r="39" spans="1:7" ht="16.899999999999999" customHeight="1">
      <c r="A39" s="1565"/>
      <c r="B39" s="1565"/>
      <c r="C39" s="1565"/>
      <c r="D39" s="1782" t="s">
        <v>1023</v>
      </c>
      <c r="E39" s="1782"/>
      <c r="F39" s="1782"/>
      <c r="G39" s="1782"/>
    </row>
    <row r="40" spans="1:7" s="1417" customFormat="1" ht="16.5">
      <c r="A40" s="1566"/>
      <c r="B40" s="1566"/>
      <c r="C40" s="1566"/>
      <c r="D40" s="1566" t="s">
        <v>710</v>
      </c>
      <c r="E40" s="1566"/>
      <c r="F40" s="1566"/>
      <c r="G40" s="1566"/>
    </row>
    <row r="41" spans="1:7" s="1417" customFormat="1" ht="16.5">
      <c r="A41" s="1566"/>
      <c r="B41" s="1566"/>
      <c r="C41" s="1566"/>
      <c r="D41" s="1566"/>
      <c r="E41" s="1566"/>
      <c r="F41" s="1566"/>
      <c r="G41" s="1566"/>
    </row>
    <row r="42" spans="1:7" s="1417" customFormat="1" ht="16.5">
      <c r="D42" s="1566"/>
      <c r="E42" s="1566"/>
      <c r="F42" s="1566"/>
      <c r="G42" s="1566"/>
    </row>
    <row r="43" spans="1:7" s="1417" customFormat="1" ht="16.5">
      <c r="A43" s="1566"/>
      <c r="B43" s="1566"/>
      <c r="F43" s="1418"/>
    </row>
    <row r="44" spans="1:7" s="1417" customFormat="1" ht="16.5">
      <c r="A44" s="1566"/>
      <c r="B44" s="1566"/>
      <c r="F44" s="1418"/>
    </row>
    <row r="45" spans="1:7" s="1417" customFormat="1" ht="16.5">
      <c r="A45" s="1566"/>
      <c r="B45" s="1566"/>
      <c r="F45" s="1418"/>
    </row>
    <row r="46" spans="1:7" s="1417" customFormat="1" ht="16.5">
      <c r="A46" s="1566"/>
      <c r="B46" s="1566"/>
      <c r="F46" s="1418"/>
    </row>
    <row r="60" spans="2:2" ht="84">
      <c r="B60" s="1506" t="s">
        <v>1048</v>
      </c>
    </row>
  </sheetData>
  <mergeCells count="39">
    <mergeCell ref="D1:G1"/>
    <mergeCell ref="D2:G2"/>
    <mergeCell ref="A1:C1"/>
    <mergeCell ref="A2:C2"/>
    <mergeCell ref="A39:C39"/>
    <mergeCell ref="F10:G10"/>
    <mergeCell ref="F11:G11"/>
    <mergeCell ref="E3:G3"/>
    <mergeCell ref="A26:G26"/>
    <mergeCell ref="A44:B44"/>
    <mergeCell ref="A40:C40"/>
    <mergeCell ref="F28:G28"/>
    <mergeCell ref="C29:E29"/>
    <mergeCell ref="F29:G29"/>
    <mergeCell ref="A41:C41"/>
    <mergeCell ref="D40:G40"/>
    <mergeCell ref="D41:G41"/>
    <mergeCell ref="D39:G39"/>
    <mergeCell ref="F35:G35"/>
    <mergeCell ref="F36:G36"/>
    <mergeCell ref="F37:G37"/>
    <mergeCell ref="A43:B43"/>
    <mergeCell ref="D42:G42"/>
    <mergeCell ref="A46:B46"/>
    <mergeCell ref="A4:G4"/>
    <mergeCell ref="B38:G38"/>
    <mergeCell ref="A5:G5"/>
    <mergeCell ref="F9:G9"/>
    <mergeCell ref="B25:G25"/>
    <mergeCell ref="B7:G7"/>
    <mergeCell ref="A8:G8"/>
    <mergeCell ref="B13:G13"/>
    <mergeCell ref="F27:G27"/>
    <mergeCell ref="A45:B45"/>
    <mergeCell ref="F12:G12"/>
    <mergeCell ref="F30:G30"/>
    <mergeCell ref="B32:G32"/>
    <mergeCell ref="A33:G33"/>
    <mergeCell ref="F34:G34"/>
  </mergeCells>
  <phoneticPr fontId="0" type="noConversion"/>
  <printOptions horizontalCentered="1"/>
  <pageMargins left="0" right="0" top="0.53740157499999996" bottom="0.28740157500000002" header="0" footer="0"/>
  <pageSetup paperSize="9" orientation="landscape" r:id="rId1"/>
  <headerFooter scaleWithDoc="0"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F0"/>
  </sheetPr>
  <dimension ref="A1:F60"/>
  <sheetViews>
    <sheetView zoomScaleNormal="100" zoomScaleSheetLayoutView="100" workbookViewId="0">
      <selection activeCell="V14" sqref="V14"/>
    </sheetView>
  </sheetViews>
  <sheetFormatPr defaultColWidth="9.1796875" defaultRowHeight="13"/>
  <cols>
    <col min="1" max="1" width="6" style="789" bestFit="1" customWidth="1"/>
    <col min="2" max="2" width="42.26953125" style="789" customWidth="1"/>
    <col min="3" max="3" width="22.81640625" style="789" customWidth="1"/>
    <col min="4" max="4" width="25.54296875" style="789" customWidth="1"/>
    <col min="5" max="5" width="17.1796875" style="789" bestFit="1" customWidth="1"/>
    <col min="6" max="6" width="12.7265625" style="789" bestFit="1" customWidth="1"/>
    <col min="7" max="16384" width="9.1796875" style="789"/>
  </cols>
  <sheetData>
    <row r="1" spans="1:6" ht="16.5" customHeight="1">
      <c r="A1" s="1792" t="s">
        <v>939</v>
      </c>
      <c r="B1" s="1792"/>
      <c r="C1" s="788"/>
      <c r="D1" s="1787" t="s">
        <v>219</v>
      </c>
      <c r="E1" s="1787"/>
      <c r="F1" s="1787"/>
    </row>
    <row r="2" spans="1:6" ht="16.5" customHeight="1">
      <c r="A2" s="1791" t="s">
        <v>973</v>
      </c>
      <c r="B2" s="1791"/>
      <c r="C2" s="788"/>
      <c r="D2" s="1788" t="s">
        <v>220</v>
      </c>
      <c r="E2" s="1788"/>
      <c r="F2" s="1788"/>
    </row>
    <row r="3" spans="1:6" ht="16.5">
      <c r="A3" s="788"/>
      <c r="B3" s="788"/>
      <c r="C3" s="790"/>
      <c r="D3" s="1603"/>
      <c r="E3" s="1603"/>
      <c r="F3" s="1603"/>
    </row>
    <row r="4" spans="1:6" ht="16.5">
      <c r="A4" s="1789" t="s">
        <v>974</v>
      </c>
      <c r="B4" s="1789"/>
      <c r="C4" s="1789"/>
      <c r="D4" s="1789"/>
      <c r="E4" s="1789"/>
      <c r="F4" s="1789"/>
    </row>
    <row r="5" spans="1:6" s="769" customFormat="1" ht="16.5">
      <c r="A5" s="1603" t="s">
        <v>889</v>
      </c>
      <c r="B5" s="1603"/>
      <c r="C5" s="1603"/>
      <c r="D5" s="1603"/>
      <c r="E5" s="1603"/>
      <c r="F5" s="1603"/>
    </row>
    <row r="6" spans="1:6" ht="16.5">
      <c r="A6" s="1412"/>
      <c r="B6" s="1412"/>
      <c r="C6" s="1412"/>
      <c r="D6" s="1412"/>
      <c r="E6" s="1412"/>
      <c r="F6" s="1412"/>
    </row>
    <row r="7" spans="1:6" ht="16.5" customHeight="1">
      <c r="A7" s="1793" t="s">
        <v>897</v>
      </c>
      <c r="B7" s="1794"/>
      <c r="C7" s="1793"/>
      <c r="D7" s="1793"/>
      <c r="E7" s="1793"/>
      <c r="F7" s="1793"/>
    </row>
    <row r="8" spans="1:6" ht="16.5">
      <c r="A8" s="790"/>
      <c r="B8" s="791"/>
      <c r="C8" s="791"/>
      <c r="D8" s="791"/>
      <c r="E8" s="791"/>
      <c r="F8" s="791"/>
    </row>
    <row r="9" spans="1:6" ht="37.15" customHeight="1">
      <c r="A9" s="85" t="s">
        <v>55</v>
      </c>
      <c r="B9" s="85" t="s">
        <v>11</v>
      </c>
      <c r="C9" s="85" t="s">
        <v>23</v>
      </c>
      <c r="D9" s="85" t="s">
        <v>129</v>
      </c>
      <c r="E9" s="1795" t="s">
        <v>15</v>
      </c>
      <c r="F9" s="1796"/>
    </row>
    <row r="10" spans="1:6" s="769" customFormat="1" ht="19.899999999999999" customHeight="1">
      <c r="A10" s="792">
        <v>1</v>
      </c>
      <c r="B10" s="793" t="s">
        <v>465</v>
      </c>
      <c r="C10" s="43"/>
      <c r="D10" s="43"/>
      <c r="E10" s="1797"/>
      <c r="F10" s="1798"/>
    </row>
    <row r="11" spans="1:6" s="769" customFormat="1" ht="21" customHeight="1">
      <c r="A11" s="792">
        <v>2</v>
      </c>
      <c r="B11" s="793" t="s">
        <v>466</v>
      </c>
      <c r="C11" s="43"/>
      <c r="D11" s="43"/>
      <c r="E11" s="1797"/>
      <c r="F11" s="1798"/>
    </row>
    <row r="12" spans="1:6" s="769" customFormat="1" ht="21" customHeight="1">
      <c r="A12" s="792">
        <v>3</v>
      </c>
      <c r="B12" s="793" t="s">
        <v>467</v>
      </c>
      <c r="C12" s="43"/>
      <c r="D12" s="43"/>
      <c r="E12" s="1797"/>
      <c r="F12" s="1798"/>
    </row>
    <row r="13" spans="1:6" s="779" customFormat="1" ht="20.5" customHeight="1">
      <c r="A13" s="1799" t="s">
        <v>16</v>
      </c>
      <c r="B13" s="1800"/>
      <c r="C13" s="417">
        <f>C10+C11+C12</f>
        <v>0</v>
      </c>
      <c r="D13" s="417">
        <f>D10+D11+D12</f>
        <v>0</v>
      </c>
      <c r="E13" s="1797"/>
      <c r="F13" s="1798"/>
    </row>
    <row r="14" spans="1:6" s="769" customFormat="1" ht="6" customHeight="1">
      <c r="A14" s="338"/>
      <c r="B14" s="338"/>
      <c r="C14" s="418"/>
      <c r="D14" s="418"/>
      <c r="E14" s="418"/>
      <c r="F14" s="338"/>
    </row>
    <row r="15" spans="1:6" s="769" customFormat="1" ht="16.5" customHeight="1">
      <c r="A15" s="1790" t="s">
        <v>300</v>
      </c>
      <c r="B15" s="1790"/>
      <c r="C15" s="794"/>
      <c r="D15" s="794"/>
      <c r="E15" s="794"/>
      <c r="F15" s="794"/>
    </row>
    <row r="16" spans="1:6" s="769" customFormat="1" ht="6" customHeight="1">
      <c r="A16" s="338"/>
      <c r="B16" s="794"/>
      <c r="C16" s="794"/>
      <c r="D16" s="794"/>
      <c r="E16" s="794"/>
      <c r="F16" s="794"/>
    </row>
    <row r="17" spans="1:6" s="769" customFormat="1" ht="19.899999999999999" customHeight="1">
      <c r="A17" s="1805" t="s">
        <v>17</v>
      </c>
      <c r="B17" s="1803" t="s">
        <v>120</v>
      </c>
      <c r="C17" s="1795" t="s">
        <v>121</v>
      </c>
      <c r="D17" s="1796"/>
      <c r="E17" s="1803" t="s">
        <v>859</v>
      </c>
      <c r="F17" s="1716" t="s">
        <v>122</v>
      </c>
    </row>
    <row r="18" spans="1:6" s="769" customFormat="1" ht="22.5" customHeight="1">
      <c r="A18" s="1806"/>
      <c r="B18" s="1804"/>
      <c r="C18" s="85" t="s">
        <v>298</v>
      </c>
      <c r="D18" s="85" t="s">
        <v>299</v>
      </c>
      <c r="E18" s="1804"/>
      <c r="F18" s="1716"/>
    </row>
    <row r="19" spans="1:6" s="769" customFormat="1" ht="18.649999999999999" customHeight="1">
      <c r="A19" s="118" t="s">
        <v>394</v>
      </c>
      <c r="B19" s="1299" t="s">
        <v>366</v>
      </c>
      <c r="C19" s="118"/>
      <c r="D19" s="118"/>
      <c r="E19" s="118"/>
      <c r="F19" s="118"/>
    </row>
    <row r="20" spans="1:6" s="769" customFormat="1" ht="16.5">
      <c r="A20" s="22">
        <v>1</v>
      </c>
      <c r="B20" s="553" t="s">
        <v>400</v>
      </c>
      <c r="C20" s="1298"/>
      <c r="D20" s="1298"/>
      <c r="E20" s="1298"/>
      <c r="F20" s="1298"/>
    </row>
    <row r="21" spans="1:6" s="769" customFormat="1" ht="16.5">
      <c r="A21" s="22">
        <v>2</v>
      </c>
      <c r="B21" s="553" t="s">
        <v>881</v>
      </c>
      <c r="C21" s="795"/>
      <c r="D21" s="795"/>
      <c r="E21" s="795"/>
      <c r="F21" s="419"/>
    </row>
    <row r="22" spans="1:6" s="769" customFormat="1" ht="6" customHeight="1">
      <c r="C22" s="420"/>
      <c r="D22" s="421"/>
      <c r="E22" s="420"/>
    </row>
    <row r="23" spans="1:6" s="2" customFormat="1" ht="16.5">
      <c r="A23" s="2" t="s">
        <v>860</v>
      </c>
      <c r="B23" s="352" t="s">
        <v>345</v>
      </c>
      <c r="C23" s="787"/>
      <c r="D23" s="787"/>
      <c r="E23" s="787"/>
    </row>
    <row r="24" spans="1:6" s="769" customFormat="1" ht="6" customHeight="1">
      <c r="C24" s="420"/>
      <c r="D24" s="421"/>
      <c r="E24" s="420"/>
    </row>
    <row r="25" spans="1:6" s="796" customFormat="1" ht="21" customHeight="1">
      <c r="A25" s="1" t="s">
        <v>55</v>
      </c>
      <c r="B25" s="1" t="s">
        <v>42</v>
      </c>
      <c r="C25" s="19" t="s">
        <v>7</v>
      </c>
      <c r="D25" s="19" t="s">
        <v>879</v>
      </c>
      <c r="E25" s="1795" t="s">
        <v>15</v>
      </c>
      <c r="F25" s="1796"/>
    </row>
    <row r="26" spans="1:6" s="769" customFormat="1" ht="19.149999999999999" customHeight="1">
      <c r="A26" s="22">
        <v>1</v>
      </c>
      <c r="B26" s="477" t="s">
        <v>913</v>
      </c>
      <c r="C26" s="436" t="s">
        <v>8</v>
      </c>
      <c r="D26" s="539">
        <f>'[6]1. Tong hop DT DS '!H24</f>
        <v>0</v>
      </c>
      <c r="E26" s="1801"/>
      <c r="F26" s="1802"/>
    </row>
    <row r="27" spans="1:6" s="769" customFormat="1" ht="33" hidden="1">
      <c r="A27" s="22">
        <v>2</v>
      </c>
      <c r="B27" s="55" t="s">
        <v>772</v>
      </c>
      <c r="C27" s="436" t="s">
        <v>773</v>
      </c>
      <c r="D27" s="539" t="e">
        <f>#REF!</f>
        <v>#REF!</v>
      </c>
      <c r="E27" s="1801"/>
      <c r="F27" s="1802"/>
    </row>
    <row r="28" spans="1:6" s="769" customFormat="1" ht="18.649999999999999" customHeight="1">
      <c r="A28" s="22">
        <v>3</v>
      </c>
      <c r="B28" s="477" t="s">
        <v>415</v>
      </c>
      <c r="C28" s="538" t="s">
        <v>774</v>
      </c>
      <c r="D28" s="1380" t="e">
        <f>C10/D26</f>
        <v>#DIV/0!</v>
      </c>
      <c r="E28" s="1801"/>
      <c r="F28" s="1802"/>
    </row>
    <row r="29" spans="1:6" s="769" customFormat="1" ht="6" customHeight="1">
      <c r="C29" s="420"/>
      <c r="D29" s="421"/>
      <c r="E29" s="420"/>
    </row>
    <row r="30" spans="1:6" s="769" customFormat="1" ht="17.5" customHeight="1">
      <c r="A30" s="1541"/>
      <c r="B30" s="1541"/>
      <c r="C30" s="1541"/>
      <c r="D30" s="1807" t="s">
        <v>1023</v>
      </c>
      <c r="E30" s="1808"/>
      <c r="F30" s="1808"/>
    </row>
    <row r="31" spans="1:6" s="769" customFormat="1" ht="16.5">
      <c r="A31" s="1617"/>
      <c r="B31" s="1617"/>
      <c r="C31" s="1617"/>
      <c r="D31" s="1563" t="s">
        <v>715</v>
      </c>
      <c r="E31" s="1563"/>
      <c r="F31" s="1563"/>
    </row>
    <row r="32" spans="1:6" s="769" customFormat="1" ht="16.5">
      <c r="A32" s="1563"/>
      <c r="B32" s="1563"/>
      <c r="C32" s="1563"/>
      <c r="D32" s="1541"/>
      <c r="E32" s="1541"/>
      <c r="F32" s="1541"/>
    </row>
    <row r="33" spans="4:5" s="769" customFormat="1" ht="16.5">
      <c r="E33" s="6"/>
    </row>
    <row r="34" spans="4:5" s="769" customFormat="1" ht="16.5">
      <c r="E34" s="6"/>
    </row>
    <row r="35" spans="4:5" s="769" customFormat="1" ht="16.5">
      <c r="E35" s="6"/>
    </row>
    <row r="36" spans="4:5" s="769" customFormat="1" ht="16.5">
      <c r="E36" s="6"/>
    </row>
    <row r="37" spans="4:5" s="769" customFormat="1" ht="16.5">
      <c r="E37" s="6"/>
    </row>
    <row r="38" spans="4:5" s="769" customFormat="1" ht="16.5">
      <c r="E38" s="6"/>
    </row>
    <row r="39" spans="4:5" ht="16.5">
      <c r="D39" s="339"/>
    </row>
    <row r="40" spans="4:5" ht="16.5">
      <c r="D40" s="339"/>
    </row>
    <row r="41" spans="4:5" ht="16.5">
      <c r="D41" s="339"/>
    </row>
    <row r="42" spans="4:5" ht="16.5">
      <c r="D42" s="339"/>
    </row>
    <row r="43" spans="4:5" ht="16.5">
      <c r="D43" s="339"/>
    </row>
    <row r="44" spans="4:5" ht="16.5">
      <c r="D44" s="339"/>
    </row>
    <row r="45" spans="4:5" ht="16.5">
      <c r="D45" s="339"/>
    </row>
    <row r="46" spans="4:5" ht="16.5">
      <c r="D46" s="339"/>
    </row>
    <row r="47" spans="4:5" ht="16.5">
      <c r="D47" s="339"/>
    </row>
    <row r="48" spans="4:5" ht="16.5">
      <c r="D48" s="339"/>
    </row>
    <row r="49" spans="2:4" ht="16.5">
      <c r="D49" s="339"/>
    </row>
    <row r="50" spans="2:4" ht="16.5">
      <c r="D50" s="339"/>
    </row>
    <row r="60" spans="2:4" ht="78">
      <c r="B60" s="1505" t="s">
        <v>1048</v>
      </c>
    </row>
  </sheetData>
  <customSheetViews>
    <customSheetView guid="{97C2BE0D-857A-4ECB-AD95-4A3087C923B3}" showRuler="0">
      <selection activeCell="C9" sqref="C9"/>
      <pageMargins left="1.33" right="0.25" top="0.87" bottom="0.51" header="0.5" footer="0.5"/>
      <pageSetup paperSize="9" orientation="landscape" r:id="rId1"/>
      <headerFooter alignWithMargins="0"/>
    </customSheetView>
  </customSheetViews>
  <mergeCells count="30">
    <mergeCell ref="A31:C31"/>
    <mergeCell ref="A32:C32"/>
    <mergeCell ref="D30:F30"/>
    <mergeCell ref="D31:F31"/>
    <mergeCell ref="D32:F32"/>
    <mergeCell ref="E26:F26"/>
    <mergeCell ref="E27:F27"/>
    <mergeCell ref="E28:F28"/>
    <mergeCell ref="E17:E18"/>
    <mergeCell ref="A30:C30"/>
    <mergeCell ref="C17:D17"/>
    <mergeCell ref="B17:B18"/>
    <mergeCell ref="A17:A18"/>
    <mergeCell ref="F17:F18"/>
    <mergeCell ref="E25:F25"/>
    <mergeCell ref="D1:F1"/>
    <mergeCell ref="D2:F2"/>
    <mergeCell ref="D3:F3"/>
    <mergeCell ref="A4:F4"/>
    <mergeCell ref="A15:B15"/>
    <mergeCell ref="A5:F5"/>
    <mergeCell ref="A2:B2"/>
    <mergeCell ref="A1:B1"/>
    <mergeCell ref="A7:F7"/>
    <mergeCell ref="E9:F9"/>
    <mergeCell ref="E10:F10"/>
    <mergeCell ref="A13:B13"/>
    <mergeCell ref="E13:F13"/>
    <mergeCell ref="E11:F11"/>
    <mergeCell ref="E12:F12"/>
  </mergeCells>
  <phoneticPr fontId="13" type="noConversion"/>
  <printOptions horizontalCentered="1"/>
  <pageMargins left="0.19685039370078741" right="0.19685039370078741" top="0.59055118110236227" bottom="0.19685039370078741" header="0" footer="0"/>
  <pageSetup paperSize="9" scale="87" orientation="landscape"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0"/>
  <sheetViews>
    <sheetView tabSelected="1" topLeftCell="A31" zoomScaleNormal="100" zoomScaleSheetLayoutView="85" workbookViewId="0">
      <selection activeCell="C40" sqref="C40"/>
    </sheetView>
  </sheetViews>
  <sheetFormatPr defaultColWidth="15.54296875" defaultRowHeight="16.5"/>
  <cols>
    <col min="1" max="1" width="6.26953125" style="134" bestFit="1" customWidth="1"/>
    <col min="2" max="2" width="39.54296875" style="125" customWidth="1"/>
    <col min="3" max="3" width="31.26953125" style="125" customWidth="1"/>
    <col min="4" max="4" width="21.1796875" style="125" customWidth="1"/>
    <col min="5" max="5" width="27.7265625" style="125" customWidth="1"/>
    <col min="6" max="6" width="17" style="125" bestFit="1" customWidth="1"/>
    <col min="7" max="7" width="7.26953125" style="125" customWidth="1"/>
    <col min="8" max="8" width="9" style="125" customWidth="1"/>
    <col min="9" max="9" width="9.54296875" style="125" customWidth="1"/>
    <col min="10" max="10" width="24.7265625" style="125" customWidth="1"/>
    <col min="11" max="11" width="17" style="125" customWidth="1"/>
    <col min="12" max="12" width="29" style="125" customWidth="1"/>
    <col min="13" max="13" width="23.1796875" style="125" customWidth="1"/>
    <col min="14" max="14" width="27.26953125" style="125" customWidth="1"/>
    <col min="15" max="15" width="25.7265625" style="125" customWidth="1"/>
    <col min="16" max="16" width="18" style="125" customWidth="1"/>
    <col min="17" max="17" width="45.1796875" style="125" customWidth="1"/>
    <col min="18" max="18" width="12.26953125" style="125" customWidth="1"/>
    <col min="19" max="19" width="12.1796875" style="125" customWidth="1"/>
    <col min="20" max="20" width="12.81640625" style="125" customWidth="1"/>
    <col min="21" max="21" width="14.26953125" style="125" customWidth="1"/>
    <col min="22" max="22" width="12.54296875" style="125" customWidth="1"/>
    <col min="23" max="23" width="12" style="125" customWidth="1"/>
    <col min="24" max="24" width="14.1796875" style="125" customWidth="1"/>
    <col min="25" max="25" width="14.54296875" style="125" customWidth="1"/>
    <col min="26" max="26" width="13.26953125" style="125" customWidth="1"/>
    <col min="27" max="27" width="12.81640625" style="125" customWidth="1"/>
    <col min="28" max="28" width="11.81640625" style="125" customWidth="1"/>
    <col min="29" max="29" width="16.1796875" style="125" customWidth="1"/>
    <col min="30" max="30" width="12.54296875" style="125" customWidth="1"/>
    <col min="31" max="31" width="12.26953125" style="125" customWidth="1"/>
    <col min="32" max="32" width="13" style="125" customWidth="1"/>
    <col min="33" max="234" width="9.1796875" style="125" customWidth="1"/>
    <col min="235" max="235" width="6.26953125" style="125" bestFit="1" customWidth="1"/>
    <col min="236" max="236" width="36.7265625" style="125" customWidth="1"/>
    <col min="237" max="237" width="11.1796875" style="125" customWidth="1"/>
    <col min="238" max="238" width="22.81640625" style="125" customWidth="1"/>
    <col min="239" max="239" width="13.26953125" style="125" customWidth="1"/>
    <col min="240" max="240" width="19.1796875" style="125" customWidth="1"/>
    <col min="241" max="241" width="22.7265625" style="125" customWidth="1"/>
    <col min="242" max="242" width="14.1796875" style="125" customWidth="1"/>
    <col min="243" max="243" width="15.1796875" style="125" customWidth="1"/>
    <col min="244" max="16384" width="15.54296875" style="125"/>
  </cols>
  <sheetData>
    <row r="1" spans="1:26">
      <c r="A1" s="1811" t="s">
        <v>914</v>
      </c>
      <c r="B1" s="1811"/>
      <c r="C1" s="830"/>
      <c r="D1" s="1809" t="s">
        <v>219</v>
      </c>
      <c r="E1" s="1809"/>
      <c r="F1" s="1809"/>
      <c r="G1" s="124"/>
      <c r="H1" s="124"/>
      <c r="I1" s="124"/>
      <c r="J1" s="124"/>
      <c r="K1" s="124"/>
      <c r="L1" s="126"/>
      <c r="M1" s="126"/>
      <c r="O1" s="126"/>
      <c r="T1" s="124"/>
      <c r="U1" s="124"/>
      <c r="V1" s="124"/>
    </row>
    <row r="2" spans="1:26">
      <c r="A2" s="1812" t="s">
        <v>938</v>
      </c>
      <c r="B2" s="1810"/>
      <c r="C2" s="831"/>
      <c r="D2" s="1810" t="s">
        <v>220</v>
      </c>
      <c r="E2" s="1810"/>
      <c r="F2" s="1810"/>
      <c r="G2" s="124"/>
      <c r="H2" s="124"/>
      <c r="I2" s="124"/>
      <c r="J2" s="124"/>
      <c r="K2" s="124"/>
      <c r="L2" s="127"/>
      <c r="M2" s="127"/>
      <c r="R2" s="128"/>
      <c r="U2" s="128"/>
      <c r="V2" s="128"/>
    </row>
    <row r="3" spans="1:26">
      <c r="A3" s="1813"/>
      <c r="B3" s="1813"/>
      <c r="C3" s="832"/>
      <c r="D3" s="1414"/>
      <c r="E3" s="832"/>
      <c r="F3" s="830"/>
      <c r="G3" s="237"/>
      <c r="H3" s="237"/>
      <c r="I3" s="237"/>
      <c r="J3" s="237"/>
      <c r="K3" s="237"/>
      <c r="L3" s="238"/>
      <c r="M3" s="238"/>
      <c r="O3" s="238"/>
      <c r="R3" s="238"/>
      <c r="T3" s="237"/>
      <c r="U3" s="237"/>
      <c r="V3" s="238"/>
      <c r="W3" s="238"/>
      <c r="X3" s="238"/>
      <c r="Y3" s="238"/>
      <c r="Z3" s="238"/>
    </row>
    <row r="4" spans="1:26">
      <c r="A4" s="833"/>
      <c r="B4" s="832"/>
      <c r="C4" s="832"/>
      <c r="D4" s="1673"/>
      <c r="E4" s="1673"/>
      <c r="F4" s="1673"/>
      <c r="G4" s="238"/>
      <c r="H4" s="238"/>
      <c r="I4" s="238"/>
      <c r="J4" s="238"/>
      <c r="K4" s="238"/>
      <c r="L4" s="238"/>
      <c r="M4" s="238"/>
      <c r="N4" s="238"/>
      <c r="O4" s="238"/>
      <c r="P4" s="238"/>
      <c r="Q4" s="238"/>
      <c r="R4" s="238"/>
      <c r="S4" s="237"/>
      <c r="T4" s="237"/>
      <c r="U4" s="237"/>
      <c r="V4" s="238"/>
      <c r="W4" s="238"/>
      <c r="X4" s="238"/>
      <c r="Y4" s="238"/>
      <c r="Z4" s="238"/>
    </row>
    <row r="5" spans="1:26" ht="40.5" customHeight="1">
      <c r="A5" s="1814" t="s">
        <v>972</v>
      </c>
      <c r="B5" s="1813"/>
      <c r="C5" s="1813"/>
      <c r="D5" s="1813"/>
      <c r="E5" s="1813"/>
      <c r="F5" s="1813"/>
      <c r="G5" s="129"/>
      <c r="H5" s="129"/>
      <c r="I5" s="129"/>
      <c r="J5" s="129"/>
      <c r="K5" s="129"/>
      <c r="L5" s="129"/>
      <c r="M5" s="129"/>
      <c r="N5" s="129"/>
      <c r="O5" s="129"/>
      <c r="P5" s="129"/>
      <c r="Q5" s="129"/>
      <c r="R5" s="129"/>
      <c r="S5" s="129"/>
      <c r="T5" s="129"/>
      <c r="U5" s="129"/>
      <c r="V5" s="129"/>
      <c r="W5" s="129"/>
      <c r="X5" s="129"/>
      <c r="Y5" s="129"/>
      <c r="Z5" s="238"/>
    </row>
    <row r="6" spans="1:26">
      <c r="A6" s="1673" t="s">
        <v>893</v>
      </c>
      <c r="B6" s="1673"/>
      <c r="C6" s="1673"/>
      <c r="D6" s="1673"/>
      <c r="E6" s="1673"/>
      <c r="F6" s="1673"/>
      <c r="G6" s="129"/>
      <c r="H6" s="130"/>
      <c r="I6" s="130"/>
      <c r="J6" s="130"/>
      <c r="K6" s="130"/>
      <c r="L6" s="130"/>
      <c r="M6" s="130"/>
      <c r="N6" s="130"/>
      <c r="O6" s="130"/>
      <c r="P6" s="130"/>
      <c r="Q6" s="130"/>
      <c r="R6" s="130"/>
      <c r="S6" s="130"/>
      <c r="T6" s="238"/>
      <c r="U6" s="238"/>
      <c r="V6" s="238"/>
      <c r="W6" s="238"/>
      <c r="X6" s="238"/>
      <c r="Y6" s="238"/>
      <c r="Z6" s="238"/>
    </row>
    <row r="7" spans="1:26" s="836" customFormat="1">
      <c r="A7" s="1413" t="s">
        <v>866</v>
      </c>
      <c r="B7" s="1815" t="s">
        <v>735</v>
      </c>
      <c r="C7" s="1816"/>
      <c r="D7" s="1816"/>
      <c r="E7" s="1816"/>
      <c r="F7" s="1816"/>
      <c r="G7" s="834"/>
      <c r="H7" s="834"/>
      <c r="I7" s="834"/>
      <c r="J7" s="834"/>
      <c r="K7" s="834"/>
      <c r="L7" s="834"/>
      <c r="M7" s="834"/>
      <c r="N7" s="834"/>
      <c r="O7" s="834"/>
      <c r="P7" s="834"/>
      <c r="Q7" s="834"/>
      <c r="R7" s="834"/>
      <c r="S7" s="834"/>
      <c r="T7" s="835"/>
      <c r="U7" s="835"/>
      <c r="V7" s="835"/>
      <c r="W7" s="835"/>
      <c r="X7" s="835"/>
      <c r="Y7" s="835"/>
      <c r="Z7" s="835"/>
    </row>
    <row r="8" spans="1:26">
      <c r="A8" s="123"/>
      <c r="B8" s="131"/>
      <c r="C8" s="131"/>
      <c r="D8" s="131"/>
      <c r="E8" s="131"/>
      <c r="F8" s="131"/>
      <c r="G8" s="130"/>
      <c r="H8" s="130"/>
      <c r="I8" s="130"/>
      <c r="J8" s="130"/>
      <c r="K8" s="130"/>
      <c r="L8" s="130"/>
      <c r="M8" s="130"/>
      <c r="N8" s="130"/>
      <c r="O8" s="130"/>
      <c r="P8" s="130"/>
      <c r="Q8" s="130"/>
      <c r="R8" s="130"/>
      <c r="S8" s="130"/>
      <c r="T8" s="238"/>
      <c r="U8" s="238"/>
      <c r="V8" s="238"/>
      <c r="W8" s="238"/>
      <c r="X8" s="238"/>
      <c r="Y8" s="238"/>
      <c r="Z8" s="238"/>
    </row>
    <row r="9" spans="1:26" ht="45" customHeight="1">
      <c r="A9" s="132" t="s">
        <v>55</v>
      </c>
      <c r="B9" s="132" t="s">
        <v>401</v>
      </c>
      <c r="C9" s="132" t="s">
        <v>18</v>
      </c>
      <c r="D9" s="132" t="s">
        <v>895</v>
      </c>
      <c r="E9" s="132" t="s">
        <v>894</v>
      </c>
      <c r="F9" s="132" t="s">
        <v>15</v>
      </c>
      <c r="G9" s="130"/>
      <c r="H9" s="130"/>
      <c r="I9" s="130"/>
      <c r="J9" s="130"/>
      <c r="K9" s="130"/>
      <c r="L9" s="130"/>
      <c r="M9" s="130"/>
      <c r="N9" s="130"/>
      <c r="O9" s="130"/>
      <c r="P9" s="130"/>
      <c r="Q9" s="130"/>
      <c r="R9" s="130"/>
      <c r="S9" s="238"/>
      <c r="T9" s="238"/>
      <c r="U9" s="238"/>
      <c r="V9" s="238"/>
      <c r="W9" s="238"/>
      <c r="X9" s="238"/>
      <c r="Y9" s="238"/>
    </row>
    <row r="10" spans="1:26">
      <c r="A10" s="133">
        <v>1</v>
      </c>
      <c r="B10" s="69"/>
      <c r="C10" s="839"/>
      <c r="D10" s="840"/>
      <c r="E10" s="841"/>
      <c r="F10" s="842"/>
    </row>
    <row r="11" spans="1:26">
      <c r="A11" s="133">
        <v>2</v>
      </c>
      <c r="B11" s="69"/>
      <c r="C11" s="839"/>
      <c r="D11" s="840"/>
      <c r="E11" s="841"/>
      <c r="F11" s="842"/>
    </row>
    <row r="12" spans="1:26">
      <c r="A12" s="133">
        <v>3</v>
      </c>
      <c r="B12" s="69"/>
      <c r="C12" s="839"/>
      <c r="D12" s="840"/>
      <c r="E12" s="841"/>
      <c r="F12" s="842"/>
    </row>
    <row r="13" spans="1:26">
      <c r="A13" s="133" t="s">
        <v>857</v>
      </c>
      <c r="B13" s="69"/>
      <c r="C13" s="839"/>
      <c r="D13" s="840"/>
      <c r="E13" s="841"/>
      <c r="F13" s="842"/>
    </row>
    <row r="14" spans="1:26">
      <c r="A14" s="348"/>
      <c r="B14" s="843"/>
      <c r="C14" s="844"/>
      <c r="D14" s="845"/>
      <c r="E14" s="846"/>
      <c r="F14" s="847"/>
    </row>
    <row r="15" spans="1:26" s="837" customFormat="1">
      <c r="A15" s="349" t="s">
        <v>867</v>
      </c>
      <c r="B15" s="1303" t="s">
        <v>736</v>
      </c>
      <c r="C15" s="1303"/>
      <c r="D15" s="1303"/>
      <c r="E15" s="1303"/>
      <c r="F15" s="1303"/>
    </row>
    <row r="16" spans="1:26">
      <c r="A16" s="349"/>
      <c r="B16" s="1415"/>
      <c r="C16" s="1415"/>
      <c r="D16" s="1415"/>
      <c r="E16" s="1415"/>
      <c r="F16" s="1415"/>
    </row>
    <row r="17" spans="1:6">
      <c r="A17" s="1817" t="s">
        <v>55</v>
      </c>
      <c r="B17" s="1818" t="s">
        <v>475</v>
      </c>
      <c r="C17" s="1416" t="s">
        <v>476</v>
      </c>
      <c r="D17" s="1818" t="s">
        <v>868</v>
      </c>
      <c r="E17" s="1818" t="s">
        <v>477</v>
      </c>
      <c r="F17" s="1818" t="s">
        <v>478</v>
      </c>
    </row>
    <row r="18" spans="1:6">
      <c r="A18" s="1817"/>
      <c r="B18" s="1818"/>
      <c r="C18" s="239" t="s">
        <v>479</v>
      </c>
      <c r="D18" s="1818"/>
      <c r="E18" s="1818"/>
      <c r="F18" s="1818"/>
    </row>
    <row r="19" spans="1:6">
      <c r="A19" s="848">
        <v>1</v>
      </c>
      <c r="B19" s="350" t="s">
        <v>863</v>
      </c>
      <c r="C19" s="350"/>
      <c r="D19" s="849">
        <f>SUM(D20:D23)</f>
        <v>0</v>
      </c>
      <c r="E19" s="350"/>
      <c r="F19" s="350"/>
    </row>
    <row r="20" spans="1:6">
      <c r="A20" s="850" t="s">
        <v>62</v>
      </c>
      <c r="B20" s="851"/>
      <c r="C20" s="852"/>
      <c r="D20" s="853"/>
      <c r="E20" s="852"/>
      <c r="F20" s="854"/>
    </row>
    <row r="21" spans="1:6">
      <c r="A21" s="855" t="s">
        <v>63</v>
      </c>
      <c r="B21" s="856"/>
      <c r="C21" s="855"/>
      <c r="D21" s="857"/>
      <c r="E21" s="855"/>
      <c r="F21" s="347"/>
    </row>
    <row r="22" spans="1:6">
      <c r="A22" s="855" t="s">
        <v>64</v>
      </c>
      <c r="B22" s="856"/>
      <c r="C22" s="855"/>
      <c r="D22" s="857"/>
      <c r="E22" s="855"/>
      <c r="F22" s="347"/>
    </row>
    <row r="23" spans="1:6">
      <c r="A23" s="858" t="s">
        <v>857</v>
      </c>
      <c r="B23" s="859"/>
      <c r="C23" s="860"/>
      <c r="D23" s="861"/>
      <c r="E23" s="860"/>
      <c r="F23" s="862"/>
    </row>
    <row r="24" spans="1:6">
      <c r="A24" s="863">
        <v>2</v>
      </c>
      <c r="B24" s="240" t="s">
        <v>864</v>
      </c>
      <c r="C24" s="240"/>
      <c r="D24" s="864">
        <f>SUM(D25:D28)</f>
        <v>0</v>
      </c>
      <c r="E24" s="240"/>
      <c r="F24" s="240"/>
    </row>
    <row r="25" spans="1:6">
      <c r="A25" s="850" t="s">
        <v>66</v>
      </c>
      <c r="B25" s="865"/>
      <c r="C25" s="852"/>
      <c r="D25" s="853"/>
      <c r="E25" s="852"/>
      <c r="F25" s="854"/>
    </row>
    <row r="26" spans="1:6">
      <c r="A26" s="855" t="s">
        <v>67</v>
      </c>
      <c r="B26" s="866"/>
      <c r="C26" s="855"/>
      <c r="D26" s="857"/>
      <c r="E26" s="855"/>
      <c r="F26" s="347"/>
    </row>
    <row r="27" spans="1:6">
      <c r="A27" s="855" t="s">
        <v>68</v>
      </c>
      <c r="B27" s="1230"/>
      <c r="C27" s="855"/>
      <c r="D27" s="857"/>
      <c r="E27" s="855"/>
      <c r="F27" s="347"/>
    </row>
    <row r="28" spans="1:6">
      <c r="A28" s="858" t="s">
        <v>857</v>
      </c>
      <c r="B28" s="867"/>
      <c r="C28" s="858"/>
      <c r="D28" s="868"/>
      <c r="E28" s="858"/>
      <c r="F28" s="869"/>
    </row>
    <row r="29" spans="1:6">
      <c r="A29" s="870">
        <v>3</v>
      </c>
      <c r="B29" s="871" t="s">
        <v>865</v>
      </c>
      <c r="C29" s="872"/>
      <c r="D29" s="864">
        <f>SUM(D30:D33)</f>
        <v>0</v>
      </c>
      <c r="E29" s="838"/>
      <c r="F29" s="873"/>
    </row>
    <row r="30" spans="1:6">
      <c r="A30" s="850" t="s">
        <v>25</v>
      </c>
      <c r="B30" s="874"/>
      <c r="C30" s="850"/>
      <c r="D30" s="875"/>
      <c r="E30" s="850"/>
      <c r="F30" s="876"/>
    </row>
    <row r="31" spans="1:6">
      <c r="A31" s="855" t="s">
        <v>26</v>
      </c>
      <c r="B31" s="856"/>
      <c r="C31" s="855"/>
      <c r="D31" s="857"/>
      <c r="E31" s="855"/>
      <c r="F31" s="347"/>
    </row>
    <row r="32" spans="1:6">
      <c r="A32" s="855" t="s">
        <v>75</v>
      </c>
      <c r="B32" s="856"/>
      <c r="C32" s="855"/>
      <c r="D32" s="857"/>
      <c r="E32" s="855"/>
      <c r="F32" s="347"/>
    </row>
    <row r="33" spans="1:26">
      <c r="A33" s="877" t="s">
        <v>857</v>
      </c>
      <c r="B33" s="878"/>
      <c r="C33" s="877"/>
      <c r="D33" s="879"/>
      <c r="E33" s="877"/>
      <c r="F33" s="869"/>
    </row>
    <row r="34" spans="1:26">
      <c r="A34" s="205"/>
      <c r="B34" s="880" t="s">
        <v>480</v>
      </c>
      <c r="C34" s="205"/>
      <c r="D34" s="864">
        <f>D19+D24+D29</f>
        <v>0</v>
      </c>
      <c r="E34" s="205"/>
      <c r="F34" s="881"/>
    </row>
    <row r="35" spans="1:26">
      <c r="A35" s="882"/>
      <c r="B35" s="883"/>
      <c r="C35" s="882"/>
      <c r="D35" s="384"/>
      <c r="E35" s="316"/>
      <c r="F35" s="385"/>
    </row>
    <row r="36" spans="1:26">
      <c r="A36" s="1541"/>
      <c r="B36" s="1541"/>
      <c r="C36" s="1541"/>
      <c r="D36" s="1819" t="s">
        <v>1023</v>
      </c>
      <c r="E36" s="1820"/>
      <c r="F36" s="1820"/>
    </row>
    <row r="37" spans="1:26" s="475" customFormat="1">
      <c r="A37" s="1617"/>
      <c r="B37" s="1617"/>
      <c r="C37" s="1617"/>
      <c r="D37" s="1563" t="s">
        <v>715</v>
      </c>
      <c r="E37" s="1563"/>
      <c r="F37" s="1563"/>
    </row>
    <row r="38" spans="1:26" s="475" customFormat="1">
      <c r="A38" s="1563"/>
      <c r="B38" s="1563"/>
      <c r="C38" s="1563"/>
      <c r="D38" s="1541"/>
      <c r="E38" s="1541"/>
      <c r="F38" s="1541"/>
    </row>
    <row r="39" spans="1:26" s="475" customFormat="1">
      <c r="E39" s="6"/>
    </row>
    <row r="40" spans="1:26" s="475" customFormat="1">
      <c r="E40" s="6"/>
    </row>
    <row r="41" spans="1:26" s="475" customFormat="1">
      <c r="E41" s="6"/>
    </row>
    <row r="42" spans="1:26" s="475" customFormat="1">
      <c r="E42" s="6"/>
    </row>
    <row r="43" spans="1:26" s="475" customFormat="1">
      <c r="E43" s="6"/>
    </row>
    <row r="44" spans="1:26" s="475" customFormat="1">
      <c r="E44" s="6"/>
    </row>
    <row r="45" spans="1:26" s="475" customFormat="1">
      <c r="A45" s="1564"/>
      <c r="B45" s="1564"/>
      <c r="C45" s="1564"/>
      <c r="D45" s="1541"/>
      <c r="E45" s="1541"/>
      <c r="F45" s="1541"/>
    </row>
    <row r="46" spans="1:26">
      <c r="R46" s="130"/>
      <c r="S46" s="238"/>
      <c r="T46" s="238"/>
      <c r="U46" s="238"/>
      <c r="V46" s="238"/>
      <c r="W46" s="238"/>
      <c r="X46" s="238"/>
      <c r="Y46" s="238"/>
      <c r="Z46" s="238"/>
    </row>
    <row r="47" spans="1:26">
      <c r="R47" s="130"/>
      <c r="S47" s="238"/>
      <c r="T47" s="238"/>
      <c r="U47" s="238"/>
      <c r="V47" s="238"/>
      <c r="W47" s="238"/>
      <c r="X47" s="238"/>
      <c r="Y47" s="238"/>
      <c r="Z47" s="238"/>
    </row>
    <row r="48" spans="1:26">
      <c r="R48" s="130"/>
      <c r="S48" s="238"/>
      <c r="T48" s="238"/>
      <c r="U48" s="238"/>
      <c r="V48" s="238"/>
      <c r="W48" s="238"/>
      <c r="X48" s="238"/>
      <c r="Y48" s="238"/>
      <c r="Z48" s="238"/>
    </row>
    <row r="49" spans="1:26">
      <c r="A49" s="125"/>
      <c r="R49" s="130"/>
      <c r="S49" s="238"/>
      <c r="T49" s="238"/>
      <c r="U49" s="238"/>
      <c r="V49" s="238"/>
      <c r="W49" s="238"/>
      <c r="X49" s="238"/>
      <c r="Y49" s="238"/>
      <c r="Z49" s="238"/>
    </row>
    <row r="50" spans="1:26">
      <c r="A50" s="125"/>
      <c r="R50" s="130"/>
      <c r="S50" s="238"/>
      <c r="T50" s="238"/>
      <c r="U50" s="238"/>
      <c r="V50" s="238"/>
      <c r="W50" s="238"/>
      <c r="X50" s="238"/>
      <c r="Y50" s="238"/>
      <c r="Z50" s="238"/>
    </row>
    <row r="51" spans="1:26">
      <c r="A51" s="125"/>
      <c r="R51" s="130"/>
      <c r="S51" s="238"/>
      <c r="T51" s="238"/>
      <c r="U51" s="238"/>
      <c r="V51" s="238"/>
      <c r="W51" s="238"/>
      <c r="X51" s="238"/>
      <c r="Y51" s="238"/>
      <c r="Z51" s="238"/>
    </row>
    <row r="52" spans="1:26">
      <c r="A52" s="125"/>
      <c r="R52" s="130"/>
      <c r="S52" s="238"/>
      <c r="T52" s="238"/>
      <c r="U52" s="238"/>
      <c r="V52" s="238"/>
      <c r="W52" s="238"/>
      <c r="X52" s="238"/>
      <c r="Y52" s="238"/>
      <c r="Z52" s="238"/>
    </row>
    <row r="53" spans="1:26">
      <c r="A53" s="125"/>
      <c r="R53" s="130"/>
      <c r="S53" s="238"/>
      <c r="T53" s="238"/>
      <c r="U53" s="238"/>
      <c r="V53" s="238"/>
      <c r="W53" s="238"/>
      <c r="X53" s="238"/>
      <c r="Y53" s="238"/>
      <c r="Z53" s="238"/>
    </row>
    <row r="54" spans="1:26">
      <c r="A54" s="125"/>
      <c r="R54" s="130"/>
      <c r="S54" s="238"/>
      <c r="T54" s="238"/>
      <c r="U54" s="238"/>
      <c r="V54" s="238"/>
      <c r="W54" s="238"/>
      <c r="X54" s="238"/>
      <c r="Y54" s="238"/>
      <c r="Z54" s="238"/>
    </row>
    <row r="55" spans="1:26">
      <c r="A55" s="125"/>
      <c r="R55" s="130"/>
      <c r="S55" s="238"/>
      <c r="T55" s="238"/>
      <c r="U55" s="238"/>
      <c r="V55" s="238"/>
      <c r="W55" s="238"/>
      <c r="X55" s="238"/>
      <c r="Y55" s="238"/>
      <c r="Z55" s="238"/>
    </row>
    <row r="56" spans="1:26">
      <c r="A56" s="125"/>
      <c r="R56" s="130"/>
      <c r="S56" s="238"/>
      <c r="T56" s="238"/>
      <c r="U56" s="238"/>
      <c r="V56" s="238"/>
      <c r="W56" s="238"/>
      <c r="X56" s="238"/>
      <c r="Y56" s="238"/>
      <c r="Z56" s="238"/>
    </row>
    <row r="57" spans="1:26">
      <c r="A57" s="125"/>
      <c r="R57" s="130"/>
      <c r="S57" s="238"/>
      <c r="T57" s="238"/>
      <c r="U57" s="238"/>
      <c r="V57" s="238"/>
      <c r="W57" s="238"/>
      <c r="X57" s="238"/>
      <c r="Y57" s="238"/>
      <c r="Z57" s="238"/>
    </row>
    <row r="60" spans="1:26" ht="132">
      <c r="B60" s="1504" t="s">
        <v>1048</v>
      </c>
    </row>
  </sheetData>
  <mergeCells count="22">
    <mergeCell ref="B7:F7"/>
    <mergeCell ref="D45:F45"/>
    <mergeCell ref="A36:C36"/>
    <mergeCell ref="A37:C37"/>
    <mergeCell ref="A38:C38"/>
    <mergeCell ref="A45:C45"/>
    <mergeCell ref="D37:F37"/>
    <mergeCell ref="D38:F38"/>
    <mergeCell ref="A17:A18"/>
    <mergeCell ref="B17:B18"/>
    <mergeCell ref="D17:D18"/>
    <mergeCell ref="E17:E18"/>
    <mergeCell ref="F17:F18"/>
    <mergeCell ref="D36:F36"/>
    <mergeCell ref="D1:F1"/>
    <mergeCell ref="D2:F2"/>
    <mergeCell ref="D4:F4"/>
    <mergeCell ref="A6:F6"/>
    <mergeCell ref="A1:B1"/>
    <mergeCell ref="A2:B2"/>
    <mergeCell ref="A3:B3"/>
    <mergeCell ref="A5:F5"/>
  </mergeCells>
  <printOptions horizontalCentered="1"/>
  <pageMargins left="0.25" right="0.25" top="1.155" bottom="0.25" header="0" footer="0"/>
  <pageSetup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G68"/>
  <sheetViews>
    <sheetView zoomScale="85" zoomScaleNormal="85" zoomScaleSheetLayoutView="85" workbookViewId="0">
      <selection activeCell="V14" sqref="V14"/>
    </sheetView>
  </sheetViews>
  <sheetFormatPr defaultColWidth="9.1796875" defaultRowHeight="16.5"/>
  <cols>
    <col min="1" max="1" width="6.26953125" style="1421" customWidth="1"/>
    <col min="2" max="2" width="59.7265625" style="1417" customWidth="1"/>
    <col min="3" max="7" width="19.26953125" style="1417" customWidth="1"/>
    <col min="8" max="16384" width="9.1796875" style="1417"/>
  </cols>
  <sheetData>
    <row r="1" spans="1:7">
      <c r="A1" s="1570" t="s">
        <v>707</v>
      </c>
      <c r="B1" s="1570"/>
      <c r="C1" s="1570" t="s">
        <v>219</v>
      </c>
      <c r="D1" s="1570"/>
      <c r="E1" s="1570"/>
      <c r="F1" s="1570"/>
      <c r="G1" s="1570"/>
    </row>
    <row r="2" spans="1:7">
      <c r="A2" s="1571" t="s">
        <v>971</v>
      </c>
      <c r="B2" s="1571"/>
      <c r="C2" s="1571" t="s">
        <v>220</v>
      </c>
      <c r="D2" s="1571"/>
      <c r="E2" s="1571"/>
      <c r="F2" s="1571"/>
      <c r="G2" s="1571"/>
    </row>
    <row r="3" spans="1:7" ht="8.5" customHeight="1">
      <c r="A3" s="1184"/>
      <c r="B3" s="1184"/>
      <c r="C3" s="1184"/>
      <c r="D3" s="1184"/>
      <c r="E3" s="1184"/>
      <c r="F3" s="1185"/>
      <c r="G3" s="1184"/>
    </row>
    <row r="4" spans="1:7" ht="45" customHeight="1">
      <c r="A4" s="1572" t="s">
        <v>1010</v>
      </c>
      <c r="B4" s="1572"/>
      <c r="C4" s="1572"/>
      <c r="D4" s="1572"/>
      <c r="E4" s="1572"/>
      <c r="F4" s="1572"/>
      <c r="G4" s="1572"/>
    </row>
    <row r="5" spans="1:7" ht="18">
      <c r="A5" s="1573" t="s">
        <v>882</v>
      </c>
      <c r="B5" s="1573"/>
      <c r="C5" s="1573"/>
      <c r="D5" s="1573"/>
      <c r="E5" s="1573"/>
      <c r="F5" s="1573"/>
      <c r="G5" s="1573"/>
    </row>
    <row r="6" spans="1:7">
      <c r="A6" s="1222"/>
      <c r="B6" s="1186"/>
      <c r="C6" s="1186"/>
      <c r="D6" s="1568" t="s">
        <v>780</v>
      </c>
      <c r="E6" s="1569"/>
      <c r="F6" s="1569"/>
      <c r="G6" s="1569"/>
    </row>
    <row r="7" spans="1:7" ht="30">
      <c r="A7" s="1187" t="s">
        <v>55</v>
      </c>
      <c r="B7" s="1497" t="s">
        <v>29</v>
      </c>
      <c r="C7" s="1187" t="s">
        <v>7</v>
      </c>
      <c r="D7" s="1188" t="s">
        <v>781</v>
      </c>
      <c r="E7" s="1188" t="s">
        <v>874</v>
      </c>
      <c r="F7" s="1188" t="s">
        <v>880</v>
      </c>
      <c r="G7" s="1187" t="s">
        <v>782</v>
      </c>
    </row>
    <row r="8" spans="1:7">
      <c r="A8" s="1223" t="s">
        <v>369</v>
      </c>
      <c r="B8" s="1226" t="s">
        <v>370</v>
      </c>
      <c r="C8" s="1189" t="s">
        <v>371</v>
      </c>
      <c r="D8" s="1190" t="s">
        <v>688</v>
      </c>
      <c r="E8" s="1190" t="s">
        <v>689</v>
      </c>
      <c r="F8" s="1191" t="s">
        <v>690</v>
      </c>
      <c r="G8" s="1191" t="s">
        <v>691</v>
      </c>
    </row>
    <row r="9" spans="1:7">
      <c r="A9" s="1187" t="s">
        <v>56</v>
      </c>
      <c r="B9" s="1192" t="s">
        <v>783</v>
      </c>
      <c r="C9" s="1193" t="s">
        <v>784</v>
      </c>
      <c r="D9" s="1194"/>
      <c r="E9" s="1194"/>
      <c r="F9" s="1194"/>
      <c r="G9" s="1195"/>
    </row>
    <row r="10" spans="1:7">
      <c r="A10" s="1224" t="s">
        <v>50</v>
      </c>
      <c r="B10" s="1234" t="s">
        <v>785</v>
      </c>
      <c r="C10" s="1196" t="s">
        <v>786</v>
      </c>
      <c r="D10" s="1197"/>
      <c r="E10" s="1197"/>
      <c r="F10" s="1197"/>
      <c r="G10" s="1195"/>
    </row>
    <row r="11" spans="1:7" ht="22.9" customHeight="1">
      <c r="A11" s="1198">
        <v>1</v>
      </c>
      <c r="B11" s="1199" t="s">
        <v>787</v>
      </c>
      <c r="C11" s="1198" t="s">
        <v>786</v>
      </c>
      <c r="D11" s="1200"/>
      <c r="E11" s="1200"/>
      <c r="F11" s="1201"/>
      <c r="G11" s="1201"/>
    </row>
    <row r="12" spans="1:7">
      <c r="A12" s="1198">
        <v>2</v>
      </c>
      <c r="B12" s="1203" t="s">
        <v>788</v>
      </c>
      <c r="C12" s="1202" t="s">
        <v>786</v>
      </c>
      <c r="D12" s="1200"/>
      <c r="E12" s="1200"/>
      <c r="F12" s="1204"/>
      <c r="G12" s="1201"/>
    </row>
    <row r="13" spans="1:7">
      <c r="A13" s="1198">
        <v>3</v>
      </c>
      <c r="B13" s="1203" t="s">
        <v>789</v>
      </c>
      <c r="C13" s="1202" t="s">
        <v>786</v>
      </c>
      <c r="D13" s="1200"/>
      <c r="E13" s="1200"/>
      <c r="F13" s="1204"/>
      <c r="G13" s="1201"/>
    </row>
    <row r="14" spans="1:7">
      <c r="A14" s="1198">
        <v>4</v>
      </c>
      <c r="B14" s="1203" t="s">
        <v>790</v>
      </c>
      <c r="C14" s="1202" t="s">
        <v>786</v>
      </c>
      <c r="D14" s="1200"/>
      <c r="E14" s="1200"/>
      <c r="F14" s="1204"/>
      <c r="G14" s="1201"/>
    </row>
    <row r="15" spans="1:7">
      <c r="A15" s="1198">
        <v>5</v>
      </c>
      <c r="B15" s="1203" t="s">
        <v>791</v>
      </c>
      <c r="C15" s="1202" t="s">
        <v>786</v>
      </c>
      <c r="D15" s="1200"/>
      <c r="E15" s="1200"/>
      <c r="F15" s="1204"/>
      <c r="G15" s="1201"/>
    </row>
    <row r="16" spans="1:7">
      <c r="A16" s="1198">
        <v>6</v>
      </c>
      <c r="B16" s="1203" t="s">
        <v>792</v>
      </c>
      <c r="C16" s="1202" t="s">
        <v>786</v>
      </c>
      <c r="D16" s="1200"/>
      <c r="E16" s="1200"/>
      <c r="F16" s="1204"/>
      <c r="G16" s="1201"/>
    </row>
    <row r="17" spans="1:7">
      <c r="A17" s="1198">
        <v>7</v>
      </c>
      <c r="B17" s="1203" t="s">
        <v>793</v>
      </c>
      <c r="C17" s="1202" t="s">
        <v>786</v>
      </c>
      <c r="D17" s="1200"/>
      <c r="E17" s="1200"/>
      <c r="F17" s="1204"/>
      <c r="G17" s="1201"/>
    </row>
    <row r="18" spans="1:7">
      <c r="A18" s="1198">
        <v>8</v>
      </c>
      <c r="B18" s="1203" t="s">
        <v>794</v>
      </c>
      <c r="C18" s="1202" t="s">
        <v>786</v>
      </c>
      <c r="D18" s="1200"/>
      <c r="E18" s="1200"/>
      <c r="F18" s="1204"/>
      <c r="G18" s="1201"/>
    </row>
    <row r="19" spans="1:7">
      <c r="A19" s="1198">
        <v>9</v>
      </c>
      <c r="B19" s="1203" t="s">
        <v>795</v>
      </c>
      <c r="C19" s="1202" t="s">
        <v>786</v>
      </c>
      <c r="D19" s="1200"/>
      <c r="E19" s="1200"/>
      <c r="F19" s="1201"/>
      <c r="G19" s="1195"/>
    </row>
    <row r="20" spans="1:7">
      <c r="A20" s="1198">
        <v>10</v>
      </c>
      <c r="B20" s="1203" t="s">
        <v>796</v>
      </c>
      <c r="C20" s="1202" t="s">
        <v>786</v>
      </c>
      <c r="D20" s="1200"/>
      <c r="E20" s="1200"/>
      <c r="F20" s="1204"/>
      <c r="G20" s="1195"/>
    </row>
    <row r="21" spans="1:7">
      <c r="A21" s="1198">
        <v>11</v>
      </c>
      <c r="B21" s="1203" t="s">
        <v>797</v>
      </c>
      <c r="C21" s="1202" t="s">
        <v>786</v>
      </c>
      <c r="D21" s="1200"/>
      <c r="E21" s="1200"/>
      <c r="F21" s="1201"/>
      <c r="G21" s="1195"/>
    </row>
    <row r="22" spans="1:7">
      <c r="A22" s="1198">
        <v>12</v>
      </c>
      <c r="B22" s="1203" t="s">
        <v>798</v>
      </c>
      <c r="C22" s="1202" t="s">
        <v>786</v>
      </c>
      <c r="D22" s="1200"/>
      <c r="E22" s="1200"/>
      <c r="F22" s="1204"/>
      <c r="G22" s="1195"/>
    </row>
    <row r="23" spans="1:7">
      <c r="A23" s="1198">
        <v>13</v>
      </c>
      <c r="B23" s="1203" t="s">
        <v>799</v>
      </c>
      <c r="C23" s="1202" t="s">
        <v>786</v>
      </c>
      <c r="D23" s="1200"/>
      <c r="E23" s="1200"/>
      <c r="F23" s="1204"/>
      <c r="G23" s="1201"/>
    </row>
    <row r="24" spans="1:7">
      <c r="A24" s="1198">
        <v>14</v>
      </c>
      <c r="B24" s="1203" t="s">
        <v>800</v>
      </c>
      <c r="C24" s="1202" t="s">
        <v>786</v>
      </c>
      <c r="D24" s="1200"/>
      <c r="E24" s="1200"/>
      <c r="F24" s="1201"/>
      <c r="G24" s="1201"/>
    </row>
    <row r="25" spans="1:7">
      <c r="A25" s="1198">
        <v>15</v>
      </c>
      <c r="B25" s="1203" t="s">
        <v>801</v>
      </c>
      <c r="C25" s="1202" t="s">
        <v>786</v>
      </c>
      <c r="D25" s="1200"/>
      <c r="E25" s="1200"/>
      <c r="F25" s="1204"/>
      <c r="G25" s="1201"/>
    </row>
    <row r="26" spans="1:7">
      <c r="A26" s="1198">
        <v>16</v>
      </c>
      <c r="B26" s="1203" t="s">
        <v>802</v>
      </c>
      <c r="C26" s="1198" t="s">
        <v>786</v>
      </c>
      <c r="D26" s="1200"/>
      <c r="E26" s="1200"/>
      <c r="F26" s="1201"/>
      <c r="G26" s="1201"/>
    </row>
    <row r="27" spans="1:7">
      <c r="A27" s="1207" t="s">
        <v>52</v>
      </c>
      <c r="B27" s="1208" t="s">
        <v>803</v>
      </c>
      <c r="C27" s="1205" t="s">
        <v>784</v>
      </c>
      <c r="D27" s="1197"/>
      <c r="E27" s="1197"/>
      <c r="F27" s="1197"/>
      <c r="G27" s="1195"/>
    </row>
    <row r="28" spans="1:7">
      <c r="A28" s="1198">
        <v>1</v>
      </c>
      <c r="B28" s="1235" t="s">
        <v>804</v>
      </c>
      <c r="C28" s="1202" t="s">
        <v>786</v>
      </c>
      <c r="D28" s="1200"/>
      <c r="E28" s="1200"/>
      <c r="F28" s="1204"/>
      <c r="G28" s="1201"/>
    </row>
    <row r="29" spans="1:7">
      <c r="A29" s="1198">
        <v>2</v>
      </c>
      <c r="B29" s="1235" t="s">
        <v>805</v>
      </c>
      <c r="C29" s="1202" t="s">
        <v>786</v>
      </c>
      <c r="D29" s="1200"/>
      <c r="E29" s="1200"/>
      <c r="F29" s="1204"/>
      <c r="G29" s="1201"/>
    </row>
    <row r="30" spans="1:7">
      <c r="A30" s="1198">
        <v>3</v>
      </c>
      <c r="B30" s="1235" t="s">
        <v>806</v>
      </c>
      <c r="C30" s="1202" t="s">
        <v>786</v>
      </c>
      <c r="D30" s="1200"/>
      <c r="E30" s="1200"/>
      <c r="F30" s="1204"/>
      <c r="G30" s="1201"/>
    </row>
    <row r="31" spans="1:7">
      <c r="A31" s="1198">
        <v>4</v>
      </c>
      <c r="B31" s="1235" t="s">
        <v>807</v>
      </c>
      <c r="C31" s="1202" t="s">
        <v>786</v>
      </c>
      <c r="D31" s="1200"/>
      <c r="E31" s="1200"/>
      <c r="F31" s="1204"/>
      <c r="G31" s="1201"/>
    </row>
    <row r="32" spans="1:7">
      <c r="A32" s="1198">
        <v>5</v>
      </c>
      <c r="B32" s="1203" t="s">
        <v>935</v>
      </c>
      <c r="C32" s="1202" t="s">
        <v>786</v>
      </c>
      <c r="D32" s="1200"/>
      <c r="E32" s="1200"/>
      <c r="F32" s="1201"/>
      <c r="G32" s="1195"/>
    </row>
    <row r="33" spans="1:7">
      <c r="A33" s="1198">
        <v>6</v>
      </c>
      <c r="B33" s="1235" t="s">
        <v>808</v>
      </c>
      <c r="C33" s="1202" t="s">
        <v>786</v>
      </c>
      <c r="D33" s="1200"/>
      <c r="E33" s="1200"/>
      <c r="F33" s="1204"/>
      <c r="G33" s="1195"/>
    </row>
    <row r="34" spans="1:7">
      <c r="A34" s="1198">
        <v>7</v>
      </c>
      <c r="B34" s="1235" t="s">
        <v>809</v>
      </c>
      <c r="C34" s="1202" t="s">
        <v>786</v>
      </c>
      <c r="D34" s="1204"/>
      <c r="E34" s="1206"/>
      <c r="F34" s="1204"/>
      <c r="G34" s="1195"/>
    </row>
    <row r="35" spans="1:7">
      <c r="A35" s="1198">
        <v>8</v>
      </c>
      <c r="B35" s="1235" t="s">
        <v>802</v>
      </c>
      <c r="C35" s="1202"/>
      <c r="D35" s="1204"/>
      <c r="E35" s="1206"/>
      <c r="F35" s="1204"/>
      <c r="G35" s="1195"/>
    </row>
    <row r="36" spans="1:7">
      <c r="A36" s="1207" t="s">
        <v>53</v>
      </c>
      <c r="B36" s="1208" t="s">
        <v>810</v>
      </c>
      <c r="C36" s="1207" t="s">
        <v>784</v>
      </c>
      <c r="D36" s="1197"/>
      <c r="E36" s="1197"/>
      <c r="F36" s="1197"/>
      <c r="G36" s="1195"/>
    </row>
    <row r="37" spans="1:7">
      <c r="A37" s="1198">
        <v>1</v>
      </c>
      <c r="B37" s="1235" t="s">
        <v>811</v>
      </c>
      <c r="C37" s="1202" t="s">
        <v>786</v>
      </c>
      <c r="D37" s="1200"/>
      <c r="E37" s="1200"/>
      <c r="F37" s="1204"/>
      <c r="G37" s="1201"/>
    </row>
    <row r="38" spans="1:7">
      <c r="A38" s="1198">
        <v>2</v>
      </c>
      <c r="B38" s="1203" t="s">
        <v>812</v>
      </c>
      <c r="C38" s="1202" t="s">
        <v>786</v>
      </c>
      <c r="D38" s="1200"/>
      <c r="E38" s="1200"/>
      <c r="F38" s="1201"/>
      <c r="G38" s="1201"/>
    </row>
    <row r="39" spans="1:7">
      <c r="A39" s="1207" t="s">
        <v>13</v>
      </c>
      <c r="B39" s="1208" t="s">
        <v>813</v>
      </c>
      <c r="C39" s="1207" t="s">
        <v>784</v>
      </c>
      <c r="D39" s="1195"/>
      <c r="E39" s="1195"/>
      <c r="F39" s="1195"/>
      <c r="G39" s="1195"/>
    </row>
    <row r="40" spans="1:7">
      <c r="A40" s="1207" t="s">
        <v>54</v>
      </c>
      <c r="B40" s="1209" t="s">
        <v>814</v>
      </c>
      <c r="C40" s="1207" t="s">
        <v>784</v>
      </c>
      <c r="D40" s="1210"/>
      <c r="E40" s="1210"/>
      <c r="F40" s="1211"/>
      <c r="G40" s="1195"/>
    </row>
    <row r="41" spans="1:7">
      <c r="A41" s="1207" t="s">
        <v>14</v>
      </c>
      <c r="B41" s="1209" t="s">
        <v>815</v>
      </c>
      <c r="C41" s="1207" t="s">
        <v>784</v>
      </c>
      <c r="D41" s="1210"/>
      <c r="E41" s="1210"/>
      <c r="F41" s="1211"/>
      <c r="G41" s="1195"/>
    </row>
    <row r="42" spans="1:7">
      <c r="A42" s="1207" t="s">
        <v>59</v>
      </c>
      <c r="B42" s="1208" t="s">
        <v>816</v>
      </c>
      <c r="C42" s="1207" t="s">
        <v>784</v>
      </c>
      <c r="D42" s="1197"/>
      <c r="E42" s="1197"/>
      <c r="F42" s="1197"/>
      <c r="G42" s="1195"/>
    </row>
    <row r="43" spans="1:7">
      <c r="A43" s="1207" t="s">
        <v>50</v>
      </c>
      <c r="B43" s="1208" t="s">
        <v>128</v>
      </c>
      <c r="C43" s="1205" t="s">
        <v>784</v>
      </c>
      <c r="D43" s="1197"/>
      <c r="E43" s="1197"/>
      <c r="F43" s="1197"/>
      <c r="G43" s="1195"/>
    </row>
    <row r="44" spans="1:7">
      <c r="A44" s="1198">
        <v>1</v>
      </c>
      <c r="B44" s="1203" t="s">
        <v>817</v>
      </c>
      <c r="C44" s="1202" t="s">
        <v>786</v>
      </c>
      <c r="D44" s="1200"/>
      <c r="E44" s="1200"/>
      <c r="F44" s="1204"/>
      <c r="G44" s="1195"/>
    </row>
    <row r="45" spans="1:7">
      <c r="A45" s="1198">
        <v>2</v>
      </c>
      <c r="B45" s="1235" t="s">
        <v>818</v>
      </c>
      <c r="C45" s="1202" t="s">
        <v>786</v>
      </c>
      <c r="D45" s="1212"/>
      <c r="E45" s="1212"/>
      <c r="F45" s="1206"/>
      <c r="G45" s="1201"/>
    </row>
    <row r="46" spans="1:7">
      <c r="A46" s="1198">
        <v>3</v>
      </c>
      <c r="B46" s="1235" t="s">
        <v>819</v>
      </c>
      <c r="C46" s="1202" t="s">
        <v>786</v>
      </c>
      <c r="D46" s="1213"/>
      <c r="E46" s="1213"/>
      <c r="F46" s="1206"/>
      <c r="G46" s="1201"/>
    </row>
    <row r="47" spans="1:7">
      <c r="A47" s="1198">
        <v>3</v>
      </c>
      <c r="B47" s="1235" t="s">
        <v>820</v>
      </c>
      <c r="C47" s="1202" t="s">
        <v>786</v>
      </c>
      <c r="D47" s="1200"/>
      <c r="E47" s="1200"/>
      <c r="F47" s="1206"/>
      <c r="G47" s="1201"/>
    </row>
    <row r="48" spans="1:7">
      <c r="A48" s="1198">
        <v>4</v>
      </c>
      <c r="B48" s="1235" t="s">
        <v>821</v>
      </c>
      <c r="C48" s="1202" t="s">
        <v>786</v>
      </c>
      <c r="D48" s="1214"/>
      <c r="E48" s="1214"/>
      <c r="F48" s="1206"/>
      <c r="G48" s="1201"/>
    </row>
    <row r="49" spans="1:7">
      <c r="A49" s="1198">
        <v>5</v>
      </c>
      <c r="B49" s="1235" t="s">
        <v>822</v>
      </c>
      <c r="C49" s="1202" t="s">
        <v>786</v>
      </c>
      <c r="D49" s="1200"/>
      <c r="E49" s="1200"/>
      <c r="F49" s="1204"/>
      <c r="G49" s="1201"/>
    </row>
    <row r="50" spans="1:7">
      <c r="A50" s="1198">
        <v>6</v>
      </c>
      <c r="B50" s="1235" t="s">
        <v>823</v>
      </c>
      <c r="C50" s="1202" t="s">
        <v>786</v>
      </c>
      <c r="D50" s="1213"/>
      <c r="E50" s="1213"/>
      <c r="F50" s="1206"/>
      <c r="G50" s="1201"/>
    </row>
    <row r="51" spans="1:7">
      <c r="A51" s="1198">
        <v>8</v>
      </c>
      <c r="B51" s="1235" t="s">
        <v>824</v>
      </c>
      <c r="C51" s="1202" t="s">
        <v>786</v>
      </c>
      <c r="D51" s="1214"/>
      <c r="E51" s="1214"/>
      <c r="F51" s="1206"/>
      <c r="G51" s="1201"/>
    </row>
    <row r="52" spans="1:7">
      <c r="A52" s="1198">
        <v>9</v>
      </c>
      <c r="B52" s="1235" t="s">
        <v>825</v>
      </c>
      <c r="C52" s="1202" t="s">
        <v>786</v>
      </c>
      <c r="D52" s="1213"/>
      <c r="E52" s="1213"/>
      <c r="F52" s="1206"/>
      <c r="G52" s="1201"/>
    </row>
    <row r="53" spans="1:7">
      <c r="A53" s="1198">
        <v>10</v>
      </c>
      <c r="B53" s="1235" t="s">
        <v>826</v>
      </c>
      <c r="C53" s="1202" t="s">
        <v>786</v>
      </c>
      <c r="D53" s="1213"/>
      <c r="E53" s="1213"/>
      <c r="F53" s="1206"/>
      <c r="G53" s="1201"/>
    </row>
    <row r="54" spans="1:7">
      <c r="A54" s="1198">
        <v>11</v>
      </c>
      <c r="B54" s="1235" t="s">
        <v>827</v>
      </c>
      <c r="C54" s="1202" t="s">
        <v>786</v>
      </c>
      <c r="D54" s="1213"/>
      <c r="E54" s="1213"/>
      <c r="F54" s="1206"/>
      <c r="G54" s="1201"/>
    </row>
    <row r="55" spans="1:7">
      <c r="A55" s="1198">
        <v>12</v>
      </c>
      <c r="B55" s="1235" t="s">
        <v>828</v>
      </c>
      <c r="C55" s="1202" t="s">
        <v>786</v>
      </c>
      <c r="D55" s="1213"/>
      <c r="E55" s="1213"/>
      <c r="F55" s="1206"/>
      <c r="G55" s="1201"/>
    </row>
    <row r="56" spans="1:7">
      <c r="A56" s="1207" t="s">
        <v>52</v>
      </c>
      <c r="B56" s="1208" t="s">
        <v>829</v>
      </c>
      <c r="C56" s="1205" t="s">
        <v>784</v>
      </c>
      <c r="D56" s="1197"/>
      <c r="E56" s="1197"/>
      <c r="F56" s="1197"/>
      <c r="G56" s="1195"/>
    </row>
    <row r="57" spans="1:7">
      <c r="A57" s="1198">
        <v>1</v>
      </c>
      <c r="B57" s="1203" t="s">
        <v>830</v>
      </c>
      <c r="C57" s="1202" t="s">
        <v>786</v>
      </c>
      <c r="D57" s="1213"/>
      <c r="E57" s="1213"/>
      <c r="F57" s="1206"/>
      <c r="G57" s="1201"/>
    </row>
    <row r="58" spans="1:7">
      <c r="A58" s="1198">
        <v>2</v>
      </c>
      <c r="B58" s="1203" t="s">
        <v>831</v>
      </c>
      <c r="C58" s="1202" t="s">
        <v>51</v>
      </c>
      <c r="D58" s="1215"/>
      <c r="E58" s="1215"/>
      <c r="F58" s="1216"/>
      <c r="G58" s="1201"/>
    </row>
    <row r="59" spans="1:7">
      <c r="A59" s="1207" t="s">
        <v>53</v>
      </c>
      <c r="B59" s="1208" t="s">
        <v>832</v>
      </c>
      <c r="C59" s="1205" t="s">
        <v>784</v>
      </c>
      <c r="D59" s="1217"/>
      <c r="E59" s="1217"/>
      <c r="F59" s="1217"/>
      <c r="G59" s="1195"/>
    </row>
    <row r="60" spans="1:7" ht="90">
      <c r="A60" s="1207" t="s">
        <v>13</v>
      </c>
      <c r="B60" s="1525" t="s">
        <v>1048</v>
      </c>
      <c r="C60" s="1205" t="s">
        <v>784</v>
      </c>
      <c r="D60" s="1218"/>
      <c r="E60" s="1218"/>
      <c r="F60" s="1218"/>
      <c r="G60" s="1195"/>
    </row>
    <row r="61" spans="1:7">
      <c r="A61" s="1207" t="s">
        <v>54</v>
      </c>
      <c r="B61" s="1208" t="s">
        <v>833</v>
      </c>
      <c r="C61" s="1207" t="s">
        <v>784</v>
      </c>
      <c r="D61" s="1197"/>
      <c r="E61" s="1197"/>
      <c r="F61" s="1197"/>
      <c r="G61" s="1195"/>
    </row>
    <row r="62" spans="1:7">
      <c r="A62" s="1198">
        <v>1</v>
      </c>
      <c r="B62" s="1203" t="s">
        <v>834</v>
      </c>
      <c r="C62" s="1202" t="s">
        <v>786</v>
      </c>
      <c r="D62" s="1219"/>
      <c r="E62" s="1219"/>
      <c r="F62" s="1219"/>
      <c r="G62" s="1201"/>
    </row>
    <row r="63" spans="1:7">
      <c r="A63" s="1198">
        <v>2</v>
      </c>
      <c r="B63" s="1203" t="s">
        <v>835</v>
      </c>
      <c r="C63" s="1202" t="s">
        <v>786</v>
      </c>
      <c r="D63" s="1219"/>
      <c r="E63" s="1219"/>
      <c r="F63" s="1219"/>
      <c r="G63" s="1201"/>
    </row>
    <row r="64" spans="1:7">
      <c r="A64" s="1207" t="s">
        <v>14</v>
      </c>
      <c r="B64" s="1209" t="s">
        <v>836</v>
      </c>
      <c r="C64" s="1207" t="s">
        <v>784</v>
      </c>
      <c r="D64" s="1211"/>
      <c r="E64" s="1211"/>
      <c r="F64" s="1211"/>
      <c r="G64" s="1195"/>
    </row>
    <row r="65" spans="1:7" ht="9" customHeight="1">
      <c r="A65" s="1225"/>
      <c r="B65" s="1220"/>
      <c r="C65" s="1220"/>
      <c r="D65" s="1220"/>
      <c r="E65" s="1220"/>
      <c r="F65" s="1221"/>
      <c r="G65" s="1220"/>
    </row>
    <row r="66" spans="1:7" ht="18">
      <c r="A66" s="1574" t="s">
        <v>358</v>
      </c>
      <c r="B66" s="1574"/>
      <c r="C66" s="1576" t="s">
        <v>1023</v>
      </c>
      <c r="D66" s="1577"/>
      <c r="E66" s="1577"/>
      <c r="F66" s="1577"/>
      <c r="G66" s="1577"/>
    </row>
    <row r="67" spans="1:7" ht="17.5">
      <c r="A67" s="1574" t="s">
        <v>24</v>
      </c>
      <c r="B67" s="1574"/>
      <c r="C67" s="1574" t="s">
        <v>837</v>
      </c>
      <c r="D67" s="1574"/>
      <c r="E67" s="1574"/>
      <c r="F67" s="1574"/>
      <c r="G67" s="1574"/>
    </row>
    <row r="68" spans="1:7" ht="17.5">
      <c r="A68" s="1575" t="s">
        <v>708</v>
      </c>
      <c r="B68" s="1575"/>
      <c r="C68" s="1578" t="s">
        <v>359</v>
      </c>
      <c r="D68" s="1578"/>
      <c r="E68" s="1578"/>
      <c r="F68" s="1578"/>
      <c r="G68" s="1578"/>
    </row>
  </sheetData>
  <mergeCells count="13">
    <mergeCell ref="A66:B66"/>
    <mergeCell ref="A67:B67"/>
    <mergeCell ref="A68:B68"/>
    <mergeCell ref="C66:G66"/>
    <mergeCell ref="C67:G67"/>
    <mergeCell ref="C68:G68"/>
    <mergeCell ref="D6:G6"/>
    <mergeCell ref="A1:B1"/>
    <mergeCell ref="A2:B2"/>
    <mergeCell ref="C1:G1"/>
    <mergeCell ref="C2:G2"/>
    <mergeCell ref="A4:G4"/>
    <mergeCell ref="A5:G5"/>
  </mergeCells>
  <phoneticPr fontId="13" type="noConversion"/>
  <printOptions horizontalCentered="1"/>
  <pageMargins left="0.25" right="0.25" top="0.78740157480314998" bottom="0" header="0" footer="0"/>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K60"/>
  <sheetViews>
    <sheetView topLeftCell="A13" zoomScaleNormal="100" zoomScaleSheetLayoutView="100" workbookViewId="0">
      <selection activeCell="V14" sqref="V14"/>
    </sheetView>
  </sheetViews>
  <sheetFormatPr defaultColWidth="9.1796875" defaultRowHeight="16.5"/>
  <cols>
    <col min="1" max="1" width="4.54296875" style="7" bestFit="1" customWidth="1"/>
    <col min="2" max="2" width="35.81640625" style="4" customWidth="1"/>
    <col min="3" max="3" width="8.1796875" style="4" bestFit="1" customWidth="1"/>
    <col min="4" max="4" width="9.7265625" style="4" customWidth="1"/>
    <col min="5" max="5" width="12.81640625" style="4" customWidth="1"/>
    <col min="6" max="6" width="8.7265625" style="30" customWidth="1"/>
    <col min="7" max="7" width="9.453125" style="30" customWidth="1"/>
    <col min="8" max="8" width="11.54296875" style="4" customWidth="1"/>
    <col min="9" max="9" width="11.54296875" style="30" customWidth="1"/>
    <col min="10" max="10" width="10" style="30" customWidth="1"/>
    <col min="11" max="11" width="12.7265625" style="4" customWidth="1"/>
    <col min="12" max="16384" width="9.1796875" style="4"/>
  </cols>
  <sheetData>
    <row r="1" spans="1:11" ht="14.25" customHeight="1">
      <c r="A1" s="1579" t="s">
        <v>707</v>
      </c>
      <c r="B1" s="1579"/>
      <c r="C1" s="1579"/>
      <c r="D1" s="1327"/>
      <c r="E1" s="1327"/>
      <c r="F1" s="1579" t="s">
        <v>219</v>
      </c>
      <c r="G1" s="1579"/>
      <c r="H1" s="1579"/>
      <c r="I1" s="1579"/>
      <c r="J1" s="1579"/>
      <c r="K1" s="1579"/>
    </row>
    <row r="2" spans="1:11">
      <c r="A2" s="1583" t="s">
        <v>971</v>
      </c>
      <c r="B2" s="1583"/>
      <c r="C2" s="1583"/>
      <c r="D2" s="1328"/>
      <c r="E2" s="1328"/>
      <c r="F2" s="1583" t="s">
        <v>220</v>
      </c>
      <c r="G2" s="1583"/>
      <c r="H2" s="1583"/>
      <c r="I2" s="1583"/>
      <c r="J2" s="1583"/>
      <c r="K2" s="1583"/>
    </row>
    <row r="3" spans="1:11">
      <c r="A3" s="457"/>
      <c r="B3" s="457"/>
      <c r="C3" s="457"/>
      <c r="D3" s="457"/>
      <c r="E3" s="457"/>
      <c r="F3" s="1584"/>
      <c r="G3" s="1584"/>
      <c r="H3" s="1584"/>
      <c r="I3" s="1584"/>
      <c r="J3" s="1584"/>
      <c r="K3" s="1584"/>
    </row>
    <row r="4" spans="1:11" ht="20.5" customHeight="1">
      <c r="A4" s="1586" t="s">
        <v>1009</v>
      </c>
      <c r="B4" s="1586"/>
      <c r="C4" s="1586"/>
      <c r="D4" s="1586"/>
      <c r="E4" s="1586"/>
      <c r="F4" s="1586"/>
      <c r="G4" s="1586"/>
      <c r="H4" s="1586"/>
      <c r="I4" s="1586"/>
      <c r="J4" s="1586"/>
      <c r="K4" s="1586"/>
    </row>
    <row r="5" spans="1:11">
      <c r="A5" s="1584" t="str">
        <f>'[2]5. ChiTieuKTXH '!A5</f>
        <v>(Số liệu đến 31/12/2023)</v>
      </c>
      <c r="B5" s="1584"/>
      <c r="C5" s="1584"/>
      <c r="D5" s="1584"/>
      <c r="E5" s="1584"/>
      <c r="F5" s="1584"/>
      <c r="G5" s="1584"/>
      <c r="H5" s="1584"/>
      <c r="I5" s="1584"/>
      <c r="J5" s="1584"/>
      <c r="K5" s="1584"/>
    </row>
    <row r="6" spans="1:11">
      <c r="A6" s="458"/>
      <c r="B6" s="458"/>
      <c r="C6" s="458"/>
      <c r="D6" s="427"/>
      <c r="E6" s="427"/>
      <c r="F6" s="427"/>
      <c r="G6" s="427"/>
      <c r="H6" s="458"/>
      <c r="I6" s="458"/>
      <c r="J6" s="458"/>
      <c r="K6" s="458"/>
    </row>
    <row r="7" spans="1:11" s="5" customFormat="1" ht="16.899999999999999" customHeight="1">
      <c r="A7" s="1580" t="s">
        <v>55</v>
      </c>
      <c r="B7" s="1585" t="s">
        <v>1033</v>
      </c>
      <c r="C7" s="1580" t="s">
        <v>366</v>
      </c>
      <c r="D7" s="1581"/>
      <c r="E7" s="1581"/>
      <c r="F7" s="1580" t="s">
        <v>400</v>
      </c>
      <c r="G7" s="1581"/>
      <c r="H7" s="1581"/>
      <c r="I7" s="1580" t="s">
        <v>881</v>
      </c>
      <c r="J7" s="1581"/>
      <c r="K7" s="1581"/>
    </row>
    <row r="8" spans="1:11" s="5" customFormat="1" ht="16.5" customHeight="1">
      <c r="A8" s="1580"/>
      <c r="B8" s="1580"/>
      <c r="C8" s="1582" t="s">
        <v>130</v>
      </c>
      <c r="D8" s="1582" t="s">
        <v>119</v>
      </c>
      <c r="E8" s="1580" t="s">
        <v>118</v>
      </c>
      <c r="F8" s="1582" t="s">
        <v>130</v>
      </c>
      <c r="G8" s="1582" t="s">
        <v>119</v>
      </c>
      <c r="H8" s="1580" t="s">
        <v>118</v>
      </c>
      <c r="I8" s="1582" t="s">
        <v>130</v>
      </c>
      <c r="J8" s="1582" t="s">
        <v>119</v>
      </c>
      <c r="K8" s="1580" t="s">
        <v>118</v>
      </c>
    </row>
    <row r="9" spans="1:11" s="5" customFormat="1" ht="30.75" customHeight="1">
      <c r="A9" s="1580"/>
      <c r="B9" s="1580"/>
      <c r="C9" s="1582"/>
      <c r="D9" s="1582"/>
      <c r="E9" s="1580"/>
      <c r="F9" s="1582"/>
      <c r="G9" s="1582"/>
      <c r="H9" s="1580"/>
      <c r="I9" s="1582"/>
      <c r="J9" s="1582"/>
      <c r="K9" s="1580"/>
    </row>
    <row r="10" spans="1:11" s="5" customFormat="1">
      <c r="A10" s="205">
        <v>1</v>
      </c>
      <c r="B10" s="1299" t="s">
        <v>1014</v>
      </c>
      <c r="C10" s="1352">
        <f>SUM(C12:C17)</f>
        <v>0</v>
      </c>
      <c r="D10" s="1352">
        <f>SUM(D12:D17)</f>
        <v>0</v>
      </c>
      <c r="E10" s="1353" t="e">
        <f t="shared" ref="E10:E17" si="0">D10/C10*100</f>
        <v>#DIV/0!</v>
      </c>
      <c r="F10" s="1352">
        <f>SUM(F12:F17)</f>
        <v>0</v>
      </c>
      <c r="G10" s="1352">
        <f>SUM(G12:G17)</f>
        <v>0</v>
      </c>
      <c r="H10" s="1329" t="e">
        <f t="shared" ref="H10:H17" si="1">G10/F10*100</f>
        <v>#DIV/0!</v>
      </c>
      <c r="I10" s="1354">
        <f>SUM(I12:I17)</f>
        <v>0</v>
      </c>
      <c r="J10" s="1354">
        <f>SUM(J12:J17)</f>
        <v>0</v>
      </c>
      <c r="K10" s="535" t="e">
        <f t="shared" ref="K10:K17" si="2">J10/I10*100</f>
        <v>#DIV/0!</v>
      </c>
    </row>
    <row r="11" spans="1:11" s="27" customFormat="1">
      <c r="A11" s="207">
        <v>2</v>
      </c>
      <c r="B11" s="1299" t="s">
        <v>1015</v>
      </c>
      <c r="C11" s="1352"/>
      <c r="D11" s="1352"/>
      <c r="E11" s="1353" t="e">
        <f t="shared" si="0"/>
        <v>#DIV/0!</v>
      </c>
      <c r="F11" s="1498"/>
      <c r="G11" s="1498"/>
      <c r="H11" s="1329" t="e">
        <f t="shared" si="1"/>
        <v>#DIV/0!</v>
      </c>
      <c r="I11" s="1498"/>
      <c r="J11" s="1498"/>
      <c r="K11" s="535" t="e">
        <f t="shared" si="2"/>
        <v>#DIV/0!</v>
      </c>
    </row>
    <row r="12" spans="1:11">
      <c r="A12" s="205">
        <v>3</v>
      </c>
      <c r="B12" s="1299" t="s">
        <v>1016</v>
      </c>
      <c r="C12" s="1499"/>
      <c r="D12" s="1499"/>
      <c r="E12" s="1353" t="e">
        <f t="shared" si="0"/>
        <v>#DIV/0!</v>
      </c>
      <c r="F12" s="1498"/>
      <c r="G12" s="1498"/>
      <c r="H12" s="1329" t="e">
        <f t="shared" si="1"/>
        <v>#DIV/0!</v>
      </c>
      <c r="I12" s="1498"/>
      <c r="J12" s="1498"/>
      <c r="K12" s="535" t="e">
        <f t="shared" si="2"/>
        <v>#DIV/0!</v>
      </c>
    </row>
    <row r="13" spans="1:11">
      <c r="A13" s="207">
        <v>4</v>
      </c>
      <c r="B13" s="1299" t="s">
        <v>1017</v>
      </c>
      <c r="C13" s="1499"/>
      <c r="D13" s="1499"/>
      <c r="E13" s="1353" t="e">
        <f t="shared" si="0"/>
        <v>#DIV/0!</v>
      </c>
      <c r="F13" s="1498"/>
      <c r="G13" s="1498"/>
      <c r="H13" s="1329" t="e">
        <f t="shared" si="1"/>
        <v>#DIV/0!</v>
      </c>
      <c r="I13" s="1498"/>
      <c r="J13" s="1498"/>
      <c r="K13" s="535" t="e">
        <f t="shared" si="2"/>
        <v>#DIV/0!</v>
      </c>
    </row>
    <row r="14" spans="1:11">
      <c r="A14" s="205">
        <v>5</v>
      </c>
      <c r="B14" s="1299" t="s">
        <v>1018</v>
      </c>
      <c r="C14" s="1499"/>
      <c r="D14" s="1499"/>
      <c r="E14" s="1353" t="e">
        <f t="shared" si="0"/>
        <v>#DIV/0!</v>
      </c>
      <c r="F14" s="1498"/>
      <c r="G14" s="1498"/>
      <c r="H14" s="1329" t="e">
        <f t="shared" si="1"/>
        <v>#DIV/0!</v>
      </c>
      <c r="I14" s="1498"/>
      <c r="J14" s="1498"/>
      <c r="K14" s="535" t="e">
        <f t="shared" si="2"/>
        <v>#DIV/0!</v>
      </c>
    </row>
    <row r="15" spans="1:11">
      <c r="A15" s="207">
        <v>6</v>
      </c>
      <c r="B15" s="1299" t="s">
        <v>1019</v>
      </c>
      <c r="C15" s="1499"/>
      <c r="D15" s="1499"/>
      <c r="E15" s="1353" t="e">
        <f t="shared" si="0"/>
        <v>#DIV/0!</v>
      </c>
      <c r="F15" s="1498"/>
      <c r="G15" s="1498"/>
      <c r="H15" s="1329" t="e">
        <f t="shared" si="1"/>
        <v>#DIV/0!</v>
      </c>
      <c r="I15" s="1498"/>
      <c r="J15" s="1498"/>
      <c r="K15" s="535" t="e">
        <f t="shared" si="2"/>
        <v>#DIV/0!</v>
      </c>
    </row>
    <row r="16" spans="1:11">
      <c r="A16" s="205">
        <v>7</v>
      </c>
      <c r="B16" s="1299" t="s">
        <v>1020</v>
      </c>
      <c r="C16" s="1499"/>
      <c r="D16" s="1499"/>
      <c r="E16" s="1353" t="e">
        <f t="shared" si="0"/>
        <v>#DIV/0!</v>
      </c>
      <c r="F16" s="1498"/>
      <c r="G16" s="1498"/>
      <c r="H16" s="1329" t="e">
        <f t="shared" si="1"/>
        <v>#DIV/0!</v>
      </c>
      <c r="I16" s="1498"/>
      <c r="J16" s="1498"/>
      <c r="K16" s="535" t="e">
        <f t="shared" si="2"/>
        <v>#DIV/0!</v>
      </c>
    </row>
    <row r="17" spans="1:11" s="27" customFormat="1">
      <c r="A17" s="207">
        <v>8</v>
      </c>
      <c r="B17" s="1299" t="s">
        <v>1021</v>
      </c>
      <c r="C17" s="1499"/>
      <c r="D17" s="1499"/>
      <c r="E17" s="1353" t="e">
        <f t="shared" si="0"/>
        <v>#DIV/0!</v>
      </c>
      <c r="F17" s="1498"/>
      <c r="G17" s="1498"/>
      <c r="H17" s="1329" t="e">
        <f t="shared" si="1"/>
        <v>#DIV/0!</v>
      </c>
      <c r="I17" s="1498"/>
      <c r="J17" s="1498"/>
      <c r="K17" s="535" t="e">
        <f t="shared" si="2"/>
        <v>#DIV/0!</v>
      </c>
    </row>
    <row r="18" spans="1:11" s="5" customFormat="1">
      <c r="A18" s="52"/>
      <c r="B18" s="52"/>
      <c r="C18" s="52"/>
      <c r="D18" s="52"/>
      <c r="E18" s="52"/>
      <c r="F18" s="52"/>
      <c r="G18" s="52"/>
      <c r="H18" s="52"/>
      <c r="I18" s="52"/>
      <c r="J18" s="52"/>
      <c r="K18" s="52"/>
    </row>
    <row r="19" spans="1:11" s="5" customFormat="1">
      <c r="A19" s="1587" t="s">
        <v>358</v>
      </c>
      <c r="B19" s="1587"/>
      <c r="C19" s="1587"/>
      <c r="D19" s="1587"/>
      <c r="E19" s="1587"/>
      <c r="F19" s="1588" t="s">
        <v>1023</v>
      </c>
      <c r="G19" s="1589"/>
      <c r="H19" s="1589"/>
      <c r="I19" s="1589"/>
      <c r="J19" s="1589"/>
      <c r="K19" s="1589"/>
    </row>
    <row r="20" spans="1:11" s="1417" customFormat="1">
      <c r="A20" s="1590" t="s">
        <v>32</v>
      </c>
      <c r="B20" s="1590"/>
      <c r="C20" s="1590"/>
      <c r="D20" s="1590"/>
      <c r="E20" s="1590"/>
      <c r="F20" s="1587" t="s">
        <v>837</v>
      </c>
      <c r="G20" s="1587"/>
      <c r="H20" s="1587"/>
      <c r="I20" s="1587"/>
      <c r="J20" s="1587"/>
      <c r="K20" s="1587"/>
    </row>
    <row r="21" spans="1:11" s="1417" customFormat="1">
      <c r="A21" s="1590" t="s">
        <v>708</v>
      </c>
      <c r="B21" s="1590"/>
      <c r="C21" s="1590"/>
      <c r="D21" s="1590"/>
      <c r="E21" s="1590"/>
      <c r="F21" s="1590" t="s">
        <v>709</v>
      </c>
      <c r="G21" s="1590"/>
      <c r="H21" s="1590"/>
      <c r="I21" s="1590"/>
      <c r="J21" s="1590"/>
      <c r="K21" s="1590"/>
    </row>
    <row r="22" spans="1:11" s="1417" customFormat="1">
      <c r="F22" s="1422"/>
      <c r="G22" s="1422"/>
      <c r="H22" s="1422"/>
      <c r="I22" s="1419"/>
      <c r="J22" s="1422"/>
      <c r="K22" s="1422"/>
    </row>
    <row r="23" spans="1:11" s="1417" customFormat="1">
      <c r="A23" s="1590"/>
      <c r="B23" s="1590"/>
      <c r="C23" s="1422"/>
      <c r="D23" s="1422"/>
      <c r="E23" s="1422"/>
      <c r="F23" s="1422"/>
      <c r="G23" s="1422"/>
      <c r="H23" s="1422"/>
      <c r="I23" s="1419"/>
      <c r="J23" s="1422"/>
      <c r="K23" s="1422"/>
    </row>
    <row r="24" spans="1:11" s="1417" customFormat="1">
      <c r="A24" s="1590"/>
      <c r="B24" s="1590"/>
      <c r="C24" s="1422"/>
      <c r="D24" s="1422"/>
      <c r="E24" s="1422"/>
      <c r="F24" s="1422"/>
      <c r="G24" s="1422"/>
      <c r="H24" s="1422"/>
      <c r="I24" s="1419"/>
      <c r="J24" s="1422"/>
      <c r="K24" s="1422"/>
    </row>
    <row r="25" spans="1:11" s="1417" customFormat="1">
      <c r="A25" s="1590"/>
      <c r="B25" s="1590"/>
      <c r="C25" s="1422"/>
      <c r="D25" s="1422"/>
      <c r="E25" s="1422"/>
      <c r="F25" s="1422"/>
      <c r="G25" s="1422"/>
      <c r="H25" s="1422"/>
      <c r="I25" s="1419"/>
      <c r="J25" s="1422"/>
      <c r="K25" s="1422"/>
    </row>
    <row r="26" spans="1:11">
      <c r="G26" s="5"/>
    </row>
    <row r="27" spans="1:11">
      <c r="G27" s="5"/>
    </row>
    <row r="28" spans="1:11">
      <c r="G28" s="5"/>
      <c r="J28" s="1541"/>
      <c r="K28" s="1541"/>
    </row>
    <row r="29" spans="1:11">
      <c r="G29" s="5"/>
    </row>
    <row r="30" spans="1:11">
      <c r="G30" s="5"/>
    </row>
    <row r="31" spans="1:11">
      <c r="G31" s="1541"/>
      <c r="H31" s="1541"/>
      <c r="I31" s="1541"/>
      <c r="J31" s="1541"/>
      <c r="K31" s="1541"/>
    </row>
    <row r="32" spans="1:11">
      <c r="G32" s="5"/>
    </row>
    <row r="60" spans="2:2" ht="165">
      <c r="B60" s="1509" t="s">
        <v>1048</v>
      </c>
    </row>
  </sheetData>
  <customSheetViews>
    <customSheetView guid="{97C2BE0D-857A-4ECB-AD95-4A3087C923B3}" showRuler="0">
      <selection sqref="A1:H1"/>
      <pageMargins left="0.9" right="0.26" top="0.45" bottom="0.2" header="0.3" footer="0.16"/>
      <pageSetup scale="85" orientation="landscape" r:id="rId1"/>
      <headerFooter alignWithMargins="0"/>
    </customSheetView>
  </customSheetViews>
  <mergeCells count="32">
    <mergeCell ref="A23:B23"/>
    <mergeCell ref="A24:B24"/>
    <mergeCell ref="A25:B25"/>
    <mergeCell ref="J28:K28"/>
    <mergeCell ref="G31:K31"/>
    <mergeCell ref="A19:E19"/>
    <mergeCell ref="F19:K19"/>
    <mergeCell ref="A20:E20"/>
    <mergeCell ref="F20:K20"/>
    <mergeCell ref="A21:E21"/>
    <mergeCell ref="F21:K21"/>
    <mergeCell ref="A7:A9"/>
    <mergeCell ref="C8:C9"/>
    <mergeCell ref="D8:D9"/>
    <mergeCell ref="E8:E9"/>
    <mergeCell ref="C7:E7"/>
    <mergeCell ref="A1:C1"/>
    <mergeCell ref="F7:H7"/>
    <mergeCell ref="I7:K7"/>
    <mergeCell ref="H8:H9"/>
    <mergeCell ref="F8:F9"/>
    <mergeCell ref="G8:G9"/>
    <mergeCell ref="I8:I9"/>
    <mergeCell ref="J8:J9"/>
    <mergeCell ref="K8:K9"/>
    <mergeCell ref="F1:K1"/>
    <mergeCell ref="A2:C2"/>
    <mergeCell ref="F2:K2"/>
    <mergeCell ref="F3:K3"/>
    <mergeCell ref="B7:B9"/>
    <mergeCell ref="A4:K4"/>
    <mergeCell ref="A5:K5"/>
  </mergeCells>
  <phoneticPr fontId="13" type="noConversion"/>
  <printOptions horizontalCentered="1"/>
  <pageMargins left="0.39370078740157483" right="0.39370078740157483" top="0.39370078740157483" bottom="0.19685039370078741" header="0" footer="0"/>
  <pageSetup paperSize="9" scale="8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F60"/>
  <sheetViews>
    <sheetView topLeftCell="A19" zoomScaleNormal="100" zoomScaleSheetLayoutView="85" workbookViewId="0">
      <selection activeCell="V14" sqref="V14"/>
    </sheetView>
  </sheetViews>
  <sheetFormatPr defaultColWidth="4.81640625" defaultRowHeight="16.5"/>
  <cols>
    <col min="1" max="1" width="6.26953125" style="208" customWidth="1"/>
    <col min="2" max="2" width="63.54296875" style="208" customWidth="1"/>
    <col min="3" max="3" width="14.26953125" style="208" customWidth="1"/>
    <col min="4" max="4" width="19.1796875" style="208" customWidth="1"/>
    <col min="5" max="5" width="19.453125" style="208" customWidth="1"/>
    <col min="6" max="6" width="20" style="208" customWidth="1"/>
    <col min="7" max="16384" width="4.81640625" style="208"/>
  </cols>
  <sheetData>
    <row r="1" spans="1:6">
      <c r="A1" s="1596" t="s">
        <v>707</v>
      </c>
      <c r="B1" s="1596"/>
      <c r="C1" s="1596" t="s">
        <v>219</v>
      </c>
      <c r="D1" s="1596"/>
      <c r="E1" s="1596"/>
      <c r="F1" s="1596"/>
    </row>
    <row r="2" spans="1:6">
      <c r="A2" s="1597" t="s">
        <v>971</v>
      </c>
      <c r="B2" s="1597"/>
      <c r="C2" s="1597" t="s">
        <v>220</v>
      </c>
      <c r="D2" s="1597"/>
      <c r="E2" s="1597"/>
      <c r="F2" s="1597"/>
    </row>
    <row r="3" spans="1:6">
      <c r="A3" s="1266"/>
      <c r="B3" s="1267"/>
      <c r="C3" s="1598"/>
      <c r="D3" s="1598"/>
      <c r="E3" s="1598"/>
      <c r="F3" s="1598"/>
    </row>
    <row r="4" spans="1:6" ht="39" customHeight="1">
      <c r="A4" s="1596" t="s">
        <v>1008</v>
      </c>
      <c r="B4" s="1596"/>
      <c r="C4" s="1596"/>
      <c r="D4" s="1596"/>
      <c r="E4" s="1596"/>
      <c r="F4" s="1596"/>
    </row>
    <row r="5" spans="1:6" ht="19.149999999999999" customHeight="1">
      <c r="A5" s="1599" t="s">
        <v>882</v>
      </c>
      <c r="B5" s="1599"/>
      <c r="C5" s="1599"/>
      <c r="D5" s="1599"/>
      <c r="E5" s="1599"/>
      <c r="F5" s="1599"/>
    </row>
    <row r="6" spans="1:6">
      <c r="A6" s="1544" t="s">
        <v>850</v>
      </c>
      <c r="B6" s="1544" t="s">
        <v>851</v>
      </c>
      <c r="C6" s="1544" t="s">
        <v>7</v>
      </c>
      <c r="D6" s="1544" t="s">
        <v>120</v>
      </c>
      <c r="E6" s="1544"/>
      <c r="F6" s="1544"/>
    </row>
    <row r="7" spans="1:6">
      <c r="A7" s="1544"/>
      <c r="B7" s="1600"/>
      <c r="C7" s="1544"/>
      <c r="D7" s="428">
        <v>2021</v>
      </c>
      <c r="E7" s="428">
        <v>2022</v>
      </c>
      <c r="F7" s="428">
        <v>2023</v>
      </c>
    </row>
    <row r="8" spans="1:6">
      <c r="A8" s="207">
        <v>1</v>
      </c>
      <c r="B8" s="611" t="s">
        <v>1026</v>
      </c>
      <c r="C8" s="207" t="s">
        <v>8</v>
      </c>
      <c r="D8" s="1227"/>
      <c r="E8" s="1227"/>
      <c r="F8" s="1227"/>
    </row>
    <row r="9" spans="1:6">
      <c r="A9" s="207">
        <v>2</v>
      </c>
      <c r="B9" s="611" t="s">
        <v>1027</v>
      </c>
      <c r="C9" s="207" t="s">
        <v>8</v>
      </c>
      <c r="D9" s="1227"/>
      <c r="E9" s="1227"/>
      <c r="F9" s="1227"/>
    </row>
    <row r="10" spans="1:6">
      <c r="A10" s="207"/>
      <c r="B10" s="611" t="s">
        <v>1028</v>
      </c>
      <c r="C10" s="207" t="s">
        <v>51</v>
      </c>
      <c r="D10" s="1268" t="e">
        <f>D9/D8</f>
        <v>#DIV/0!</v>
      </c>
      <c r="E10" s="1268" t="e">
        <f>E9/E8</f>
        <v>#DIV/0!</v>
      </c>
      <c r="F10" s="1268" t="e">
        <f>F9/F8</f>
        <v>#DIV/0!</v>
      </c>
    </row>
    <row r="11" spans="1:6" ht="34.9" customHeight="1">
      <c r="A11" s="207">
        <v>3</v>
      </c>
      <c r="B11" s="430" t="s">
        <v>1029</v>
      </c>
      <c r="C11" s="207" t="s">
        <v>8</v>
      </c>
      <c r="D11" s="1227"/>
      <c r="E11" s="1227"/>
      <c r="F11" s="1227"/>
    </row>
    <row r="12" spans="1:6">
      <c r="A12" s="207">
        <v>4</v>
      </c>
      <c r="B12" s="430" t="s">
        <v>1030</v>
      </c>
      <c r="C12" s="207" t="s">
        <v>8</v>
      </c>
      <c r="D12" s="1227">
        <f>D14+D16+D18</f>
        <v>0</v>
      </c>
      <c r="E12" s="1227">
        <f>E14+E16+E18</f>
        <v>0</v>
      </c>
      <c r="F12" s="1227">
        <f>F14+F16+F18</f>
        <v>0</v>
      </c>
    </row>
    <row r="13" spans="1:6">
      <c r="A13" s="207"/>
      <c r="B13" s="430" t="s">
        <v>852</v>
      </c>
      <c r="C13" s="207" t="s">
        <v>51</v>
      </c>
      <c r="D13" s="1268" t="e">
        <f>D12/D9</f>
        <v>#DIV/0!</v>
      </c>
      <c r="E13" s="1268" t="e">
        <f>E12/E9</f>
        <v>#DIV/0!</v>
      </c>
      <c r="F13" s="1268" t="e">
        <f>F12/F9</f>
        <v>#DIV/0!</v>
      </c>
    </row>
    <row r="14" spans="1:6">
      <c r="A14" s="207" t="s">
        <v>27</v>
      </c>
      <c r="B14" s="430" t="s">
        <v>853</v>
      </c>
      <c r="C14" s="207" t="s">
        <v>8</v>
      </c>
      <c r="D14" s="1227"/>
      <c r="E14" s="1227"/>
      <c r="F14" s="1227"/>
    </row>
    <row r="15" spans="1:6">
      <c r="A15" s="207"/>
      <c r="B15" s="430" t="s">
        <v>854</v>
      </c>
      <c r="C15" s="207" t="s">
        <v>51</v>
      </c>
      <c r="D15" s="1268" t="e">
        <f>D14/D12</f>
        <v>#DIV/0!</v>
      </c>
      <c r="E15" s="1268" t="e">
        <f>E14/E12</f>
        <v>#DIV/0!</v>
      </c>
      <c r="F15" s="1268" t="e">
        <f>F14/F12</f>
        <v>#DIV/0!</v>
      </c>
    </row>
    <row r="16" spans="1:6">
      <c r="A16" s="207" t="s">
        <v>28</v>
      </c>
      <c r="B16" s="430" t="s">
        <v>855</v>
      </c>
      <c r="C16" s="207" t="s">
        <v>8</v>
      </c>
      <c r="D16" s="1227"/>
      <c r="E16" s="1227"/>
      <c r="F16" s="1227"/>
    </row>
    <row r="17" spans="1:6">
      <c r="A17" s="207"/>
      <c r="B17" s="430" t="s">
        <v>854</v>
      </c>
      <c r="C17" s="207" t="s">
        <v>51</v>
      </c>
      <c r="D17" s="1268" t="e">
        <f>D16/D12</f>
        <v>#DIV/0!</v>
      </c>
      <c r="E17" s="1268" t="e">
        <f>E16/E12</f>
        <v>#DIV/0!</v>
      </c>
      <c r="F17" s="1268" t="e">
        <f>F16/F12</f>
        <v>#DIV/0!</v>
      </c>
    </row>
    <row r="18" spans="1:6">
      <c r="A18" s="207" t="s">
        <v>86</v>
      </c>
      <c r="B18" s="430" t="s">
        <v>856</v>
      </c>
      <c r="C18" s="207" t="s">
        <v>8</v>
      </c>
      <c r="D18" s="1227"/>
      <c r="E18" s="1227"/>
      <c r="F18" s="1227"/>
    </row>
    <row r="19" spans="1:6">
      <c r="A19" s="1269"/>
      <c r="B19" s="430" t="s">
        <v>854</v>
      </c>
      <c r="C19" s="207" t="s">
        <v>51</v>
      </c>
      <c r="D19" s="1268" t="e">
        <f>D18/D12</f>
        <v>#DIV/0!</v>
      </c>
      <c r="E19" s="1268" t="e">
        <f>E18/E12</f>
        <v>#DIV/0!</v>
      </c>
      <c r="F19" s="1268" t="e">
        <f>F18/F12</f>
        <v>#DIV/0!</v>
      </c>
    </row>
    <row r="20" spans="1:6">
      <c r="A20" s="207">
        <v>5</v>
      </c>
      <c r="B20" s="430" t="s">
        <v>1031</v>
      </c>
      <c r="C20" s="207" t="s">
        <v>8</v>
      </c>
      <c r="D20" s="1227">
        <f>D16+D18</f>
        <v>0</v>
      </c>
      <c r="E20" s="1227">
        <f>E16+E18</f>
        <v>0</v>
      </c>
      <c r="F20" s="1227">
        <f>F16+F18</f>
        <v>0</v>
      </c>
    </row>
    <row r="21" spans="1:6">
      <c r="A21" s="207">
        <v>6</v>
      </c>
      <c r="B21" s="611" t="s">
        <v>1032</v>
      </c>
      <c r="C21" s="207" t="s">
        <v>51</v>
      </c>
      <c r="D21" s="1268" t="e">
        <f>D20/D12</f>
        <v>#DIV/0!</v>
      </c>
      <c r="E21" s="1268" t="e">
        <f>E20/E12</f>
        <v>#DIV/0!</v>
      </c>
      <c r="F21" s="1268" t="e">
        <f>F20/F12</f>
        <v>#DIV/0!</v>
      </c>
    </row>
    <row r="22" spans="1:6" ht="9.65" customHeight="1">
      <c r="A22" s="1270"/>
      <c r="B22" s="1271"/>
      <c r="C22" s="1265"/>
      <c r="D22" s="1272"/>
      <c r="E22" s="1272"/>
      <c r="F22" s="1273"/>
    </row>
    <row r="23" spans="1:6" ht="17.5">
      <c r="A23" s="1591" t="s">
        <v>358</v>
      </c>
      <c r="B23" s="1591"/>
      <c r="C23" s="1592" t="s">
        <v>1023</v>
      </c>
      <c r="D23" s="1593"/>
      <c r="E23" s="1593"/>
      <c r="F23" s="1593"/>
    </row>
    <row r="24" spans="1:6" ht="17.5">
      <c r="A24" s="1594" t="s">
        <v>32</v>
      </c>
      <c r="B24" s="1594"/>
      <c r="C24" s="1591" t="s">
        <v>837</v>
      </c>
      <c r="D24" s="1591"/>
      <c r="E24" s="1591"/>
      <c r="F24" s="1591"/>
    </row>
    <row r="25" spans="1:6">
      <c r="B25" s="1183" t="s">
        <v>708</v>
      </c>
      <c r="C25" s="1595" t="s">
        <v>359</v>
      </c>
      <c r="D25" s="1595"/>
      <c r="E25" s="1595"/>
      <c r="F25" s="1595"/>
    </row>
    <row r="60" spans="2:2" ht="99">
      <c r="B60" s="1524" t="s">
        <v>1048</v>
      </c>
    </row>
  </sheetData>
  <mergeCells count="16">
    <mergeCell ref="A4:F4"/>
    <mergeCell ref="A5:F5"/>
    <mergeCell ref="A6:A7"/>
    <mergeCell ref="B6:B7"/>
    <mergeCell ref="C6:C7"/>
    <mergeCell ref="D6:F6"/>
    <mergeCell ref="A1:B1"/>
    <mergeCell ref="A2:B2"/>
    <mergeCell ref="C1:F1"/>
    <mergeCell ref="C2:F2"/>
    <mergeCell ref="C3:F3"/>
    <mergeCell ref="A23:B23"/>
    <mergeCell ref="C23:F23"/>
    <mergeCell ref="A24:B24"/>
    <mergeCell ref="C24:F24"/>
    <mergeCell ref="C25:F25"/>
  </mergeCells>
  <phoneticPr fontId="13" type="noConversion"/>
  <printOptions horizontalCentered="1"/>
  <pageMargins left="0.19685039370078741" right="0.19685039370078741" top="0.78740157480314965" bottom="0.78740157480314965"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H60"/>
  <sheetViews>
    <sheetView zoomScale="85" zoomScaleNormal="85" zoomScaleSheetLayoutView="85" workbookViewId="0">
      <selection activeCell="D22" sqref="D22"/>
    </sheetView>
  </sheetViews>
  <sheetFormatPr defaultColWidth="9.1796875" defaultRowHeight="13"/>
  <cols>
    <col min="1" max="1" width="5.26953125" style="89" bestFit="1" customWidth="1"/>
    <col min="2" max="2" width="21" style="89" bestFit="1" customWidth="1"/>
    <col min="3" max="3" width="10.81640625" style="89" bestFit="1" customWidth="1"/>
    <col min="4" max="4" width="14.7265625" style="89" customWidth="1"/>
    <col min="5" max="5" width="23.81640625" style="89" customWidth="1"/>
    <col min="6" max="6" width="17.7265625" style="89" customWidth="1"/>
    <col min="7" max="7" width="24" style="89" customWidth="1"/>
    <col min="8" max="8" width="23.26953125" style="89" customWidth="1"/>
    <col min="9" max="16384" width="9.1796875" style="89"/>
  </cols>
  <sheetData>
    <row r="1" spans="1:8" ht="16.5" customHeight="1">
      <c r="A1" s="1559" t="s">
        <v>707</v>
      </c>
      <c r="B1" s="1559"/>
      <c r="C1" s="1559"/>
      <c r="D1" s="1559"/>
      <c r="E1" s="90"/>
      <c r="F1" s="1601" t="s">
        <v>219</v>
      </c>
      <c r="G1" s="1601"/>
      <c r="H1" s="1601"/>
    </row>
    <row r="2" spans="1:8" ht="16.5" customHeight="1">
      <c r="A2" s="1560" t="s">
        <v>971</v>
      </c>
      <c r="B2" s="1560"/>
      <c r="C2" s="1560"/>
      <c r="D2" s="1560"/>
      <c r="E2" s="109"/>
      <c r="F2" s="1602" t="s">
        <v>220</v>
      </c>
      <c r="G2" s="1602"/>
      <c r="H2" s="1602"/>
    </row>
    <row r="3" spans="1:8" ht="16.5">
      <c r="A3" s="90"/>
      <c r="B3" s="90"/>
      <c r="C3" s="90"/>
      <c r="D3" s="90"/>
      <c r="E3" s="90"/>
      <c r="F3" s="1603"/>
      <c r="G3" s="1603"/>
      <c r="H3" s="1603"/>
    </row>
    <row r="4" spans="1:8" ht="16.5">
      <c r="A4" s="1601" t="s">
        <v>1007</v>
      </c>
      <c r="B4" s="1601"/>
      <c r="C4" s="1601"/>
      <c r="D4" s="1601"/>
      <c r="E4" s="1601"/>
      <c r="F4" s="1601"/>
      <c r="G4" s="1601"/>
      <c r="H4" s="1601"/>
    </row>
    <row r="5" spans="1:8" ht="16.5" customHeight="1">
      <c r="A5" s="1551" t="s">
        <v>882</v>
      </c>
      <c r="B5" s="1551"/>
      <c r="C5" s="1551"/>
      <c r="D5" s="1551"/>
      <c r="E5" s="1551"/>
      <c r="F5" s="1551"/>
      <c r="G5" s="1551"/>
      <c r="H5" s="1551"/>
    </row>
    <row r="6" spans="1:8" ht="16.5">
      <c r="A6" s="473"/>
      <c r="B6" s="474"/>
      <c r="C6" s="474"/>
      <c r="D6" s="474"/>
      <c r="E6" s="474"/>
      <c r="F6" s="474"/>
      <c r="G6" s="474"/>
      <c r="H6" s="474"/>
    </row>
    <row r="7" spans="1:8" ht="49.5">
      <c r="A7" s="1479" t="s">
        <v>55</v>
      </c>
      <c r="B7" s="1479" t="s">
        <v>1034</v>
      </c>
      <c r="C7" s="1479" t="s">
        <v>720</v>
      </c>
      <c r="D7" s="1479" t="s">
        <v>721</v>
      </c>
      <c r="E7" s="1479" t="s">
        <v>722</v>
      </c>
      <c r="F7" s="1479" t="s">
        <v>905</v>
      </c>
      <c r="G7" s="1479" t="s">
        <v>904</v>
      </c>
      <c r="H7" s="1479" t="s">
        <v>397</v>
      </c>
    </row>
    <row r="8" spans="1:8" ht="16.5">
      <c r="A8" s="22">
        <v>1</v>
      </c>
      <c r="B8" s="1299" t="s">
        <v>1014</v>
      </c>
      <c r="C8" s="1333">
        <f>SUM(C9:C15)</f>
        <v>0</v>
      </c>
      <c r="D8" s="1477">
        <f>SUM(D9:D15)</f>
        <v>0</v>
      </c>
      <c r="E8" s="1333">
        <f>SUM(E9:E15)</f>
        <v>0</v>
      </c>
      <c r="F8" s="1335">
        <f>SUM(F9:F15)</f>
        <v>0</v>
      </c>
      <c r="G8" s="1478" t="e">
        <f>F8/D8</f>
        <v>#DIV/0!</v>
      </c>
      <c r="H8" s="539" t="e">
        <f t="shared" ref="H8:H15" si="0">E8/C8%</f>
        <v>#DIV/0!</v>
      </c>
    </row>
    <row r="9" spans="1:8" ht="16.5">
      <c r="A9" s="22">
        <v>2</v>
      </c>
      <c r="B9" s="1299" t="s">
        <v>1015</v>
      </c>
      <c r="C9" s="1333"/>
      <c r="D9" s="539"/>
      <c r="E9" s="1333"/>
      <c r="F9" s="1335"/>
      <c r="G9" s="1500" t="e">
        <f>F9/D9</f>
        <v>#DIV/0!</v>
      </c>
      <c r="H9" s="539" t="e">
        <f t="shared" si="0"/>
        <v>#DIV/0!</v>
      </c>
    </row>
    <row r="10" spans="1:8" ht="33">
      <c r="A10" s="22">
        <v>3</v>
      </c>
      <c r="B10" s="1299" t="s">
        <v>1016</v>
      </c>
      <c r="C10" s="1333"/>
      <c r="D10" s="539"/>
      <c r="E10" s="1333"/>
      <c r="F10" s="1335"/>
      <c r="G10" s="1500" t="e">
        <f t="shared" ref="G10:G15" si="1">F10/D10</f>
        <v>#DIV/0!</v>
      </c>
      <c r="H10" s="539" t="e">
        <f t="shared" si="0"/>
        <v>#DIV/0!</v>
      </c>
    </row>
    <row r="11" spans="1:8" ht="16.5">
      <c r="A11" s="22">
        <v>4</v>
      </c>
      <c r="B11" s="1299" t="s">
        <v>1017</v>
      </c>
      <c r="C11" s="1333"/>
      <c r="D11" s="539"/>
      <c r="E11" s="1333"/>
      <c r="F11" s="1335"/>
      <c r="G11" s="1500" t="e">
        <f t="shared" si="1"/>
        <v>#DIV/0!</v>
      </c>
      <c r="H11" s="539" t="e">
        <f t="shared" si="0"/>
        <v>#DIV/0!</v>
      </c>
    </row>
    <row r="12" spans="1:8" ht="16.5">
      <c r="A12" s="22">
        <v>5</v>
      </c>
      <c r="B12" s="1299" t="s">
        <v>1018</v>
      </c>
      <c r="C12" s="1333"/>
      <c r="D12" s="539"/>
      <c r="E12" s="1333"/>
      <c r="F12" s="1335"/>
      <c r="G12" s="1500" t="e">
        <f t="shared" si="1"/>
        <v>#DIV/0!</v>
      </c>
      <c r="H12" s="539" t="e">
        <f t="shared" si="0"/>
        <v>#DIV/0!</v>
      </c>
    </row>
    <row r="13" spans="1:8" ht="16.5">
      <c r="A13" s="22">
        <v>6</v>
      </c>
      <c r="B13" s="1299" t="s">
        <v>1019</v>
      </c>
      <c r="C13" s="1333"/>
      <c r="D13" s="539"/>
      <c r="E13" s="1333"/>
      <c r="F13" s="1335"/>
      <c r="G13" s="1500" t="e">
        <f t="shared" si="1"/>
        <v>#DIV/0!</v>
      </c>
      <c r="H13" s="539" t="e">
        <f t="shared" si="0"/>
        <v>#DIV/0!</v>
      </c>
    </row>
    <row r="14" spans="1:8" ht="16.5">
      <c r="A14" s="22">
        <v>7</v>
      </c>
      <c r="B14" s="1299" t="s">
        <v>1020</v>
      </c>
      <c r="C14" s="1333"/>
      <c r="D14" s="539"/>
      <c r="E14" s="1333"/>
      <c r="F14" s="1335"/>
      <c r="G14" s="1500" t="e">
        <f t="shared" si="1"/>
        <v>#DIV/0!</v>
      </c>
      <c r="H14" s="539" t="e">
        <f t="shared" si="0"/>
        <v>#DIV/0!</v>
      </c>
    </row>
    <row r="15" spans="1:8" ht="16.5">
      <c r="A15" s="22">
        <v>8</v>
      </c>
      <c r="B15" s="1299" t="s">
        <v>1021</v>
      </c>
      <c r="C15" s="1333"/>
      <c r="D15" s="539"/>
      <c r="E15" s="1333"/>
      <c r="F15" s="1335"/>
      <c r="G15" s="1500" t="e">
        <f t="shared" si="1"/>
        <v>#DIV/0!</v>
      </c>
      <c r="H15" s="539" t="e">
        <f t="shared" si="0"/>
        <v>#DIV/0!</v>
      </c>
    </row>
    <row r="16" spans="1:8" ht="16.5">
      <c r="A16" s="85"/>
      <c r="B16" s="1299"/>
      <c r="C16" s="1333"/>
      <c r="D16" s="381"/>
      <c r="E16" s="1333"/>
      <c r="F16" s="1335"/>
      <c r="G16" s="510"/>
      <c r="H16" s="539"/>
    </row>
    <row r="17" spans="1:8" ht="18.649999999999999" customHeight="1">
      <c r="A17" s="1541" t="s">
        <v>358</v>
      </c>
      <c r="B17" s="1541"/>
      <c r="C17" s="1541"/>
      <c r="D17" s="1541"/>
      <c r="E17" s="28"/>
      <c r="F17" s="1604" t="s">
        <v>1023</v>
      </c>
      <c r="G17" s="1605"/>
      <c r="H17" s="1605"/>
    </row>
    <row r="18" spans="1:8" s="475" customFormat="1" ht="16.5">
      <c r="A18" s="1563" t="s">
        <v>1055</v>
      </c>
      <c r="B18" s="1563"/>
      <c r="C18" s="1563"/>
      <c r="D18" s="1563"/>
      <c r="F18" s="1541" t="s">
        <v>837</v>
      </c>
      <c r="G18" s="1541"/>
      <c r="H18" s="1541"/>
    </row>
    <row r="19" spans="1:8" s="475" customFormat="1" ht="16.5">
      <c r="A19" s="1563" t="s">
        <v>708</v>
      </c>
      <c r="B19" s="1563"/>
      <c r="C19" s="1563"/>
      <c r="D19" s="1563"/>
      <c r="F19" s="1541" t="s">
        <v>709</v>
      </c>
      <c r="G19" s="1541"/>
      <c r="H19" s="1541"/>
    </row>
    <row r="20" spans="1:8" s="475" customFormat="1" ht="16.5">
      <c r="F20" s="6"/>
      <c r="G20" s="6"/>
    </row>
    <row r="21" spans="1:8" s="475" customFormat="1" ht="16.5">
      <c r="A21" s="306"/>
      <c r="B21" s="209"/>
      <c r="C21" s="338"/>
      <c r="F21" s="6"/>
      <c r="G21" s="6"/>
    </row>
    <row r="22" spans="1:8" s="475" customFormat="1" ht="16.5">
      <c r="A22" s="306"/>
      <c r="B22" s="209"/>
      <c r="C22" s="339"/>
      <c r="F22" s="6"/>
      <c r="G22" s="6"/>
    </row>
    <row r="23" spans="1:8" s="475" customFormat="1" ht="16.5">
      <c r="A23" s="306"/>
      <c r="B23" s="209"/>
      <c r="C23" s="338"/>
      <c r="F23" s="6"/>
      <c r="G23" s="6"/>
    </row>
    <row r="24" spans="1:8" s="475" customFormat="1" ht="16.5">
      <c r="A24" s="306"/>
      <c r="B24" s="209"/>
      <c r="C24" s="338"/>
      <c r="F24" s="6"/>
      <c r="G24" s="6"/>
    </row>
    <row r="25" spans="1:8" s="475" customFormat="1" ht="16.5">
      <c r="A25" s="306"/>
      <c r="B25" s="209"/>
      <c r="C25" s="230"/>
      <c r="F25" s="6"/>
      <c r="G25" s="6"/>
    </row>
    <row r="26" spans="1:8" ht="16.5">
      <c r="A26" s="1558"/>
      <c r="B26" s="1558"/>
      <c r="C26" s="1558"/>
      <c r="D26" s="1558"/>
      <c r="E26" s="1558"/>
      <c r="G26" s="1601"/>
      <c r="H26" s="1558"/>
    </row>
    <row r="27" spans="1:8" ht="16.5">
      <c r="G27" s="12"/>
    </row>
    <row r="28" spans="1:8" ht="16.5">
      <c r="G28" s="12"/>
    </row>
    <row r="29" spans="1:8" ht="16.5">
      <c r="G29" s="12"/>
    </row>
    <row r="30" spans="1:8" ht="16.5">
      <c r="G30" s="12"/>
    </row>
    <row r="31" spans="1:8" ht="16.5">
      <c r="G31" s="12"/>
    </row>
    <row r="32" spans="1:8" ht="16.5">
      <c r="G32" s="12"/>
    </row>
    <row r="33" spans="7:8" ht="16.5">
      <c r="G33" s="1558"/>
      <c r="H33" s="1558"/>
    </row>
    <row r="34" spans="7:8" ht="16.5">
      <c r="G34" s="12"/>
    </row>
    <row r="35" spans="7:8" ht="16.5">
      <c r="G35" s="12"/>
    </row>
    <row r="36" spans="7:8" ht="16.5">
      <c r="G36" s="12"/>
    </row>
    <row r="37" spans="7:8" ht="16.5">
      <c r="G37" s="12"/>
    </row>
    <row r="38" spans="7:8" ht="16.5">
      <c r="G38" s="12"/>
    </row>
    <row r="60" spans="2:2" ht="156">
      <c r="B60" s="1516" t="s">
        <v>1048</v>
      </c>
    </row>
  </sheetData>
  <customSheetViews>
    <customSheetView guid="{97C2BE0D-857A-4ECB-AD95-4A3087C923B3}" showRuler="0">
      <selection activeCell="D9" sqref="D9"/>
      <pageMargins left="0.61" right="0.17" top="1" bottom="1" header="0.5" footer="0.5"/>
      <pageSetup orientation="landscape" r:id="rId1"/>
      <headerFooter alignWithMargins="0"/>
    </customSheetView>
  </customSheetViews>
  <mergeCells count="16">
    <mergeCell ref="A26:E26"/>
    <mergeCell ref="G26:H26"/>
    <mergeCell ref="G33:H33"/>
    <mergeCell ref="A5:H5"/>
    <mergeCell ref="A17:D17"/>
    <mergeCell ref="F17:H17"/>
    <mergeCell ref="A18:D18"/>
    <mergeCell ref="F18:H18"/>
    <mergeCell ref="A19:D19"/>
    <mergeCell ref="F19:H19"/>
    <mergeCell ref="A4:H4"/>
    <mergeCell ref="F1:H1"/>
    <mergeCell ref="F2:H2"/>
    <mergeCell ref="F3:H3"/>
    <mergeCell ref="A2:D2"/>
    <mergeCell ref="A1:D1"/>
  </mergeCells>
  <phoneticPr fontId="0" type="noConversion"/>
  <printOptions horizontalCentered="1"/>
  <pageMargins left="0.25" right="0.25" top="0.78740157480314998" bottom="0.25" header="0" footer="0"/>
  <pageSetup paperSize="9" scale="7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D71"/>
  <sheetViews>
    <sheetView topLeftCell="A61" zoomScaleNormal="100" zoomScaleSheetLayoutView="100" workbookViewId="0">
      <selection activeCell="D60" sqref="D60"/>
    </sheetView>
  </sheetViews>
  <sheetFormatPr defaultColWidth="7" defaultRowHeight="16.5"/>
  <cols>
    <col min="1" max="1" width="5.7265625" style="7" bestFit="1" customWidth="1"/>
    <col min="2" max="2" width="45.453125" style="4" customWidth="1"/>
    <col min="3" max="3" width="19" style="44" customWidth="1"/>
    <col min="4" max="4" width="59.26953125" style="4" customWidth="1"/>
    <col min="5" max="16384" width="7" style="4"/>
  </cols>
  <sheetData>
    <row r="1" spans="1:4" s="5" customFormat="1">
      <c r="A1" s="1606" t="s">
        <v>707</v>
      </c>
      <c r="B1" s="1606"/>
      <c r="C1" s="1606" t="s">
        <v>219</v>
      </c>
      <c r="D1" s="1606"/>
    </row>
    <row r="2" spans="1:4" s="5" customFormat="1">
      <c r="A2" s="1607" t="s">
        <v>971</v>
      </c>
      <c r="B2" s="1607"/>
      <c r="C2" s="1607" t="s">
        <v>220</v>
      </c>
      <c r="D2" s="1607"/>
    </row>
    <row r="3" spans="1:4" ht="10.9" customHeight="1">
      <c r="A3" s="542"/>
      <c r="B3" s="543"/>
      <c r="C3" s="1609"/>
      <c r="D3" s="1609"/>
    </row>
    <row r="4" spans="1:4" ht="31.5" customHeight="1">
      <c r="A4" s="1608" t="s">
        <v>1006</v>
      </c>
      <c r="B4" s="1608"/>
      <c r="C4" s="1608"/>
      <c r="D4" s="1608"/>
    </row>
    <row r="5" spans="1:4" s="545" customFormat="1" ht="19.149999999999999" customHeight="1">
      <c r="A5" s="1562" t="s">
        <v>882</v>
      </c>
      <c r="B5" s="1562"/>
      <c r="C5" s="1562"/>
      <c r="D5" s="1562"/>
    </row>
    <row r="6" spans="1:4">
      <c r="A6" s="1610"/>
      <c r="B6" s="1610"/>
      <c r="C6" s="1610"/>
      <c r="D6" s="1610"/>
    </row>
    <row r="7" spans="1:4" ht="22.5" customHeight="1">
      <c r="A7" s="547" t="s">
        <v>55</v>
      </c>
      <c r="B7" s="1495" t="s">
        <v>94</v>
      </c>
      <c r="C7" s="91" t="s">
        <v>883</v>
      </c>
      <c r="D7" s="547" t="s">
        <v>12</v>
      </c>
    </row>
    <row r="8" spans="1:4" ht="16.5" customHeight="1">
      <c r="A8" s="1611" t="s">
        <v>16</v>
      </c>
      <c r="B8" s="1612"/>
      <c r="C8" s="93"/>
      <c r="D8" s="548"/>
    </row>
    <row r="9" spans="1:4">
      <c r="A9" s="549" t="s">
        <v>56</v>
      </c>
      <c r="B9" s="550" t="s">
        <v>350</v>
      </c>
      <c r="C9" s="93"/>
      <c r="D9" s="551"/>
    </row>
    <row r="10" spans="1:4">
      <c r="A10" s="552">
        <v>1</v>
      </c>
      <c r="B10" s="1275"/>
      <c r="C10" s="97"/>
      <c r="D10" s="551"/>
    </row>
    <row r="11" spans="1:4">
      <c r="A11" s="552">
        <v>2</v>
      </c>
      <c r="B11" s="1275"/>
      <c r="C11" s="97"/>
      <c r="D11" s="551"/>
    </row>
    <row r="12" spans="1:4">
      <c r="A12" s="552">
        <v>3</v>
      </c>
      <c r="B12" s="553"/>
      <c r="C12" s="97"/>
      <c r="D12" s="553"/>
    </row>
    <row r="13" spans="1:4">
      <c r="A13" s="552" t="s">
        <v>857</v>
      </c>
      <c r="B13" s="553"/>
      <c r="C13" s="97"/>
      <c r="D13" s="553"/>
    </row>
    <row r="14" spans="1:4">
      <c r="A14" s="549" t="s">
        <v>59</v>
      </c>
      <c r="B14" s="550" t="s">
        <v>351</v>
      </c>
      <c r="C14" s="93"/>
      <c r="D14" s="551"/>
    </row>
    <row r="15" spans="1:4">
      <c r="A15" s="549" t="s">
        <v>50</v>
      </c>
      <c r="B15" s="550" t="s">
        <v>154</v>
      </c>
      <c r="C15" s="93"/>
      <c r="D15" s="551"/>
    </row>
    <row r="16" spans="1:4">
      <c r="A16" s="554">
        <v>1</v>
      </c>
      <c r="B16" s="555"/>
      <c r="C16" s="94"/>
      <c r="D16" s="556"/>
    </row>
    <row r="17" spans="1:4">
      <c r="A17" s="557">
        <v>2</v>
      </c>
      <c r="B17" s="342"/>
      <c r="C17" s="99"/>
      <c r="D17" s="67"/>
    </row>
    <row r="18" spans="1:4">
      <c r="A18" s="557">
        <v>3</v>
      </c>
      <c r="B18" s="558"/>
      <c r="C18" s="99"/>
      <c r="D18" s="559"/>
    </row>
    <row r="19" spans="1:4">
      <c r="A19" s="557" t="s">
        <v>857</v>
      </c>
      <c r="B19" s="342"/>
      <c r="C19" s="99"/>
      <c r="D19" s="67"/>
    </row>
    <row r="20" spans="1:4">
      <c r="A20" s="549" t="s">
        <v>52</v>
      </c>
      <c r="B20" s="550" t="s">
        <v>352</v>
      </c>
      <c r="C20" s="93"/>
      <c r="D20" s="551"/>
    </row>
    <row r="21" spans="1:4">
      <c r="A21" s="554">
        <v>1</v>
      </c>
      <c r="B21" s="343"/>
      <c r="C21" s="242"/>
      <c r="D21" s="66"/>
    </row>
    <row r="22" spans="1:4">
      <c r="A22" s="557">
        <v>2</v>
      </c>
      <c r="B22" s="342"/>
      <c r="C22" s="243"/>
      <c r="D22" s="67"/>
    </row>
    <row r="23" spans="1:4">
      <c r="A23" s="557">
        <v>3</v>
      </c>
      <c r="B23" s="342"/>
      <c r="C23" s="243"/>
      <c r="D23" s="67"/>
    </row>
    <row r="24" spans="1:4">
      <c r="A24" s="560" t="s">
        <v>857</v>
      </c>
      <c r="B24" s="536"/>
      <c r="C24" s="537"/>
      <c r="D24" s="68"/>
    </row>
    <row r="25" spans="1:4">
      <c r="A25" s="549" t="s">
        <v>60</v>
      </c>
      <c r="B25" s="550" t="s">
        <v>349</v>
      </c>
      <c r="C25" s="93"/>
      <c r="D25" s="561"/>
    </row>
    <row r="26" spans="1:4">
      <c r="A26" s="549" t="s">
        <v>50</v>
      </c>
      <c r="B26" s="550" t="s">
        <v>152</v>
      </c>
      <c r="C26" s="93"/>
      <c r="D26" s="561"/>
    </row>
    <row r="27" spans="1:4">
      <c r="A27" s="552">
        <v>1</v>
      </c>
      <c r="B27" s="553" t="s">
        <v>1051</v>
      </c>
      <c r="C27" s="97"/>
      <c r="D27" s="551"/>
    </row>
    <row r="28" spans="1:4" ht="33">
      <c r="A28" s="549" t="s">
        <v>52</v>
      </c>
      <c r="B28" s="88" t="s">
        <v>142</v>
      </c>
      <c r="C28" s="93"/>
      <c r="D28" s="561"/>
    </row>
    <row r="29" spans="1:4">
      <c r="A29" s="554">
        <v>1</v>
      </c>
      <c r="B29" s="562"/>
      <c r="C29" s="94"/>
      <c r="D29" s="66"/>
    </row>
    <row r="30" spans="1:4">
      <c r="A30" s="1276">
        <v>2</v>
      </c>
      <c r="B30" s="1277"/>
      <c r="C30" s="1278"/>
      <c r="D30" s="1279"/>
    </row>
    <row r="31" spans="1:4">
      <c r="A31" s="1276">
        <v>3</v>
      </c>
      <c r="B31" s="1277"/>
      <c r="C31" s="1278"/>
      <c r="D31" s="1279"/>
    </row>
    <row r="32" spans="1:4">
      <c r="A32" s="560" t="s">
        <v>857</v>
      </c>
      <c r="B32" s="68"/>
      <c r="C32" s="245"/>
      <c r="D32" s="68"/>
    </row>
    <row r="33" spans="1:4">
      <c r="A33" s="549" t="s">
        <v>50</v>
      </c>
      <c r="B33" s="550" t="s">
        <v>355</v>
      </c>
      <c r="C33" s="93"/>
      <c r="D33" s="561"/>
    </row>
    <row r="34" spans="1:4">
      <c r="A34" s="554">
        <v>1</v>
      </c>
      <c r="B34" s="66"/>
      <c r="C34" s="242"/>
      <c r="D34" s="66"/>
    </row>
    <row r="35" spans="1:4">
      <c r="A35" s="557">
        <v>2</v>
      </c>
      <c r="B35" s="67"/>
      <c r="C35" s="99"/>
      <c r="D35" s="67"/>
    </row>
    <row r="36" spans="1:4">
      <c r="A36" s="557">
        <v>3</v>
      </c>
      <c r="B36" s="67"/>
      <c r="C36" s="243"/>
      <c r="D36" s="67"/>
    </row>
    <row r="37" spans="1:4">
      <c r="A37" s="560" t="s">
        <v>857</v>
      </c>
      <c r="B37" s="68"/>
      <c r="C37" s="537"/>
      <c r="D37" s="68"/>
    </row>
    <row r="38" spans="1:4" s="5" customFormat="1">
      <c r="A38" s="549" t="s">
        <v>135</v>
      </c>
      <c r="B38" s="88" t="s">
        <v>353</v>
      </c>
      <c r="C38" s="93"/>
      <c r="D38" s="88"/>
    </row>
    <row r="39" spans="1:4" s="5" customFormat="1">
      <c r="A39" s="563" t="s">
        <v>50</v>
      </c>
      <c r="B39" s="564" t="s">
        <v>125</v>
      </c>
      <c r="C39" s="113"/>
      <c r="D39" s="564"/>
    </row>
    <row r="40" spans="1:4" ht="15.75" customHeight="1">
      <c r="A40" s="554">
        <v>1</v>
      </c>
      <c r="B40" s="565"/>
      <c r="C40" s="242"/>
      <c r="D40" s="565"/>
    </row>
    <row r="41" spans="1:4" ht="15.75" customHeight="1">
      <c r="A41" s="557">
        <v>2</v>
      </c>
      <c r="B41" s="566"/>
      <c r="C41" s="243"/>
      <c r="D41" s="566"/>
    </row>
    <row r="42" spans="1:4" ht="15.75" customHeight="1">
      <c r="A42" s="557">
        <v>3</v>
      </c>
      <c r="B42" s="566"/>
      <c r="C42" s="243"/>
      <c r="D42" s="566"/>
    </row>
    <row r="43" spans="1:4" ht="15.75" customHeight="1">
      <c r="A43" s="560" t="s">
        <v>857</v>
      </c>
      <c r="B43" s="567"/>
      <c r="C43" s="245"/>
      <c r="D43" s="567"/>
    </row>
    <row r="44" spans="1:4" s="5" customFormat="1">
      <c r="A44" s="549" t="s">
        <v>52</v>
      </c>
      <c r="B44" s="88" t="s">
        <v>124</v>
      </c>
      <c r="C44" s="93"/>
      <c r="D44" s="88"/>
    </row>
    <row r="45" spans="1:4">
      <c r="A45" s="568">
        <v>1</v>
      </c>
      <c r="B45" s="569"/>
      <c r="C45" s="242"/>
      <c r="D45" s="570"/>
    </row>
    <row r="46" spans="1:4" ht="15.75" customHeight="1">
      <c r="A46" s="571">
        <v>2</v>
      </c>
      <c r="B46" s="572"/>
      <c r="C46" s="99"/>
      <c r="D46" s="573"/>
    </row>
    <row r="47" spans="1:4" ht="15.75" customHeight="1">
      <c r="A47" s="1280">
        <v>3</v>
      </c>
      <c r="B47" s="1281"/>
      <c r="C47" s="1282"/>
      <c r="D47" s="1283"/>
    </row>
    <row r="48" spans="1:4" ht="15.75" customHeight="1">
      <c r="A48" s="574" t="s">
        <v>857</v>
      </c>
      <c r="B48" s="567"/>
      <c r="C48" s="245"/>
      <c r="D48" s="567"/>
    </row>
    <row r="49" spans="1:4">
      <c r="A49" s="549" t="s">
        <v>354</v>
      </c>
      <c r="B49" s="88" t="s">
        <v>155</v>
      </c>
      <c r="C49" s="93"/>
      <c r="D49" s="561"/>
    </row>
    <row r="50" spans="1:4">
      <c r="A50" s="552">
        <v>1</v>
      </c>
      <c r="B50" s="553"/>
      <c r="C50" s="97"/>
      <c r="D50" s="551"/>
    </row>
    <row r="51" spans="1:4">
      <c r="A51" s="552">
        <v>2</v>
      </c>
      <c r="B51" s="553"/>
      <c r="C51" s="97"/>
      <c r="D51" s="551"/>
    </row>
    <row r="52" spans="1:4">
      <c r="A52" s="552">
        <v>3</v>
      </c>
      <c r="B52" s="553"/>
      <c r="C52" s="97"/>
      <c r="D52" s="551"/>
    </row>
    <row r="53" spans="1:4">
      <c r="A53" s="552" t="s">
        <v>857</v>
      </c>
      <c r="B53" s="553"/>
      <c r="C53" s="58"/>
      <c r="D53" s="553"/>
    </row>
    <row r="54" spans="1:4" ht="6" customHeight="1">
      <c r="A54" s="575"/>
      <c r="B54" s="90"/>
      <c r="C54" s="363"/>
      <c r="D54" s="90"/>
    </row>
    <row r="55" spans="1:4" s="27" customFormat="1">
      <c r="A55" s="544" t="s">
        <v>59</v>
      </c>
      <c r="B55" s="12" t="s">
        <v>153</v>
      </c>
      <c r="C55" s="45"/>
      <c r="D55" s="576"/>
    </row>
    <row r="56" spans="1:4" s="27" customFormat="1" ht="6" customHeight="1">
      <c r="A56" s="575"/>
      <c r="B56" s="12"/>
      <c r="C56" s="45"/>
      <c r="D56" s="577"/>
    </row>
    <row r="57" spans="1:4" s="27" customFormat="1">
      <c r="A57" s="1" t="s">
        <v>55</v>
      </c>
      <c r="B57" s="1" t="s">
        <v>42</v>
      </c>
      <c r="C57" s="19" t="s">
        <v>7</v>
      </c>
      <c r="D57" s="1" t="s">
        <v>344</v>
      </c>
    </row>
    <row r="58" spans="1:4" s="27" customFormat="1">
      <c r="A58" s="552">
        <v>1</v>
      </c>
      <c r="B58" s="55" t="s">
        <v>187</v>
      </c>
      <c r="C58" s="538" t="s">
        <v>761</v>
      </c>
      <c r="D58" s="578"/>
    </row>
    <row r="59" spans="1:4" s="27" customFormat="1">
      <c r="A59" s="552">
        <v>2</v>
      </c>
      <c r="B59" s="55" t="s">
        <v>188</v>
      </c>
      <c r="C59" s="538" t="s">
        <v>94</v>
      </c>
      <c r="D59" s="539"/>
    </row>
    <row r="60" spans="1:4" s="27" customFormat="1" ht="115.5">
      <c r="A60" s="552">
        <v>3</v>
      </c>
      <c r="B60" s="1523" t="s">
        <v>1048</v>
      </c>
      <c r="C60" s="538" t="s">
        <v>94</v>
      </c>
      <c r="D60" s="578"/>
    </row>
    <row r="61" spans="1:4" s="27" customFormat="1">
      <c r="A61" s="552">
        <v>4</v>
      </c>
      <c r="B61" s="55" t="s">
        <v>413</v>
      </c>
      <c r="C61" s="538" t="s">
        <v>94</v>
      </c>
      <c r="D61" s="578"/>
    </row>
    <row r="62" spans="1:4" s="27" customFormat="1" ht="3" customHeight="1">
      <c r="A62" s="575"/>
      <c r="B62" s="12"/>
      <c r="C62" s="45"/>
      <c r="D62" s="577"/>
    </row>
    <row r="63" spans="1:4" s="27" customFormat="1" ht="16.149999999999999" customHeight="1">
      <c r="A63" s="575"/>
      <c r="B63" s="12"/>
      <c r="C63" s="45"/>
      <c r="D63" s="577"/>
    </row>
    <row r="64" spans="1:4" s="27" customFormat="1" ht="18.649999999999999" customHeight="1">
      <c r="A64" s="1541" t="s">
        <v>358</v>
      </c>
      <c r="B64" s="1541"/>
      <c r="C64" s="1541"/>
      <c r="D64" s="1476" t="s">
        <v>1023</v>
      </c>
    </row>
    <row r="65" spans="1:4" s="475" customFormat="1">
      <c r="A65" s="1563" t="s">
        <v>1055</v>
      </c>
      <c r="B65" s="1563"/>
      <c r="C65" s="1563"/>
      <c r="D65" s="6" t="s">
        <v>837</v>
      </c>
    </row>
    <row r="66" spans="1:4" s="475" customFormat="1">
      <c r="A66" s="1563" t="s">
        <v>708</v>
      </c>
      <c r="B66" s="1563"/>
      <c r="C66" s="1563"/>
      <c r="D66" s="6" t="s">
        <v>709</v>
      </c>
    </row>
    <row r="67" spans="1:4" s="475" customFormat="1">
      <c r="D67" s="6"/>
    </row>
    <row r="68" spans="1:4" s="475" customFormat="1">
      <c r="A68" s="306"/>
      <c r="B68" s="209"/>
      <c r="C68" s="339"/>
      <c r="D68" s="6"/>
    </row>
    <row r="69" spans="1:4" s="475" customFormat="1">
      <c r="A69" s="306"/>
      <c r="B69" s="209"/>
      <c r="C69" s="338"/>
      <c r="D69" s="6"/>
    </row>
    <row r="70" spans="1:4" s="475" customFormat="1" ht="14.25" customHeight="1">
      <c r="A70" s="306"/>
      <c r="B70" s="209"/>
      <c r="C70" s="338"/>
      <c r="D70" s="6"/>
    </row>
    <row r="71" spans="1:4" s="475" customFormat="1">
      <c r="A71" s="306"/>
      <c r="B71" s="209"/>
      <c r="C71" s="230"/>
      <c r="D71" s="6"/>
    </row>
  </sheetData>
  <mergeCells count="12">
    <mergeCell ref="A65:C65"/>
    <mergeCell ref="A66:C66"/>
    <mergeCell ref="A1:B1"/>
    <mergeCell ref="C1:D1"/>
    <mergeCell ref="A2:B2"/>
    <mergeCell ref="C2:D2"/>
    <mergeCell ref="A4:D4"/>
    <mergeCell ref="C3:D3"/>
    <mergeCell ref="A6:D6"/>
    <mergeCell ref="A8:B8"/>
    <mergeCell ref="A64:C64"/>
    <mergeCell ref="A5:D5"/>
  </mergeCells>
  <phoneticPr fontId="13" type="noConversion"/>
  <printOptions horizontalCentered="1"/>
  <pageMargins left="0.196850393700787" right="0.196850393700787" top="0.59055118110236204" bottom="0.196850393700787" header="0" footer="0"/>
  <pageSetup paperSize="9" orientation="landscape" r:id="rId1"/>
  <rowBreaks count="1" manualBreakCount="1">
    <brk id="60"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E139"/>
  <sheetViews>
    <sheetView topLeftCell="A127" zoomScaleNormal="100" zoomScaleSheetLayoutView="100" workbookViewId="0">
      <selection activeCell="A132" sqref="A132:B132"/>
    </sheetView>
  </sheetViews>
  <sheetFormatPr defaultColWidth="9.1796875" defaultRowHeight="16.5"/>
  <cols>
    <col min="1" max="1" width="6.54296875" style="11" bestFit="1" customWidth="1"/>
    <col min="2" max="2" width="56.1796875" style="10" customWidth="1"/>
    <col min="3" max="3" width="18.81640625" style="46" customWidth="1"/>
    <col min="4" max="4" width="63" style="25" customWidth="1"/>
    <col min="5" max="16384" width="9.1796875" style="10"/>
  </cols>
  <sheetData>
    <row r="1" spans="1:4">
      <c r="A1" s="1608" t="s">
        <v>707</v>
      </c>
      <c r="B1" s="1608"/>
      <c r="C1" s="1608" t="s">
        <v>219</v>
      </c>
      <c r="D1" s="1608"/>
    </row>
    <row r="2" spans="1:4">
      <c r="A2" s="1616" t="s">
        <v>971</v>
      </c>
      <c r="B2" s="1616"/>
      <c r="C2" s="1616" t="s">
        <v>220</v>
      </c>
      <c r="D2" s="1616"/>
    </row>
    <row r="3" spans="1:4">
      <c r="A3" s="577"/>
      <c r="B3" s="577"/>
      <c r="C3" s="1615"/>
      <c r="D3" s="1615"/>
    </row>
    <row r="4" spans="1:4">
      <c r="A4" s="1608" t="s">
        <v>1005</v>
      </c>
      <c r="B4" s="1608"/>
      <c r="C4" s="1608"/>
      <c r="D4" s="1608"/>
    </row>
    <row r="5" spans="1:4" s="545" customFormat="1" ht="18">
      <c r="A5" s="1603" t="s">
        <v>889</v>
      </c>
      <c r="B5" s="1603"/>
      <c r="C5" s="1603"/>
      <c r="D5" s="1603"/>
    </row>
    <row r="6" spans="1:4">
      <c r="A6" s="546"/>
      <c r="B6" s="546"/>
      <c r="C6" s="546"/>
      <c r="D6" s="546"/>
    </row>
    <row r="7" spans="1:4" ht="18">
      <c r="A7" s="579" t="s">
        <v>55</v>
      </c>
      <c r="B7" s="1494" t="s">
        <v>94</v>
      </c>
      <c r="C7" s="315" t="s">
        <v>884</v>
      </c>
      <c r="D7" s="579" t="s">
        <v>12</v>
      </c>
    </row>
    <row r="8" spans="1:4" s="4" customFormat="1" ht="16.5" customHeight="1">
      <c r="A8" s="1544" t="s">
        <v>16</v>
      </c>
      <c r="B8" s="1544"/>
      <c r="C8" s="115">
        <f>C9+C18+C37+C125</f>
        <v>0</v>
      </c>
      <c r="D8" s="580"/>
    </row>
    <row r="9" spans="1:4">
      <c r="A9" s="579" t="s">
        <v>56</v>
      </c>
      <c r="B9" s="581" t="s">
        <v>348</v>
      </c>
      <c r="C9" s="115">
        <f>SUM(C10:C17)</f>
        <v>0</v>
      </c>
      <c r="D9" s="579"/>
    </row>
    <row r="10" spans="1:4">
      <c r="A10" s="582">
        <v>1</v>
      </c>
      <c r="B10" s="583" t="s">
        <v>910</v>
      </c>
      <c r="C10" s="107"/>
      <c r="D10" s="116"/>
    </row>
    <row r="11" spans="1:4">
      <c r="A11" s="584">
        <v>2</v>
      </c>
      <c r="B11" s="585" t="s">
        <v>1045</v>
      </c>
      <c r="C11" s="108"/>
      <c r="D11" s="117"/>
    </row>
    <row r="12" spans="1:4">
      <c r="A12" s="584">
        <v>3</v>
      </c>
      <c r="B12" s="585" t="s">
        <v>862</v>
      </c>
      <c r="C12" s="108"/>
      <c r="D12" s="117"/>
    </row>
    <row r="13" spans="1:4">
      <c r="A13" s="584">
        <v>4</v>
      </c>
      <c r="B13" s="585"/>
      <c r="C13" s="108"/>
      <c r="D13" s="117"/>
    </row>
    <row r="14" spans="1:4">
      <c r="A14" s="584">
        <v>5</v>
      </c>
      <c r="B14" s="585"/>
      <c r="C14" s="108"/>
      <c r="D14" s="117"/>
    </row>
    <row r="15" spans="1:4">
      <c r="A15" s="584">
        <v>6</v>
      </c>
      <c r="B15" s="585"/>
      <c r="C15" s="108"/>
      <c r="D15" s="464"/>
    </row>
    <row r="16" spans="1:4">
      <c r="A16" s="584">
        <v>7</v>
      </c>
      <c r="B16" s="585"/>
      <c r="C16" s="108"/>
      <c r="D16" s="464"/>
    </row>
    <row r="17" spans="1:5">
      <c r="A17" s="584">
        <v>8</v>
      </c>
      <c r="B17" s="585"/>
      <c r="C17" s="108"/>
      <c r="D17" s="117"/>
    </row>
    <row r="18" spans="1:5">
      <c r="A18" s="579" t="s">
        <v>59</v>
      </c>
      <c r="B18" s="581" t="s">
        <v>356</v>
      </c>
      <c r="C18" s="115">
        <f>C19+C28</f>
        <v>0</v>
      </c>
      <c r="D18" s="579"/>
    </row>
    <row r="19" spans="1:5">
      <c r="A19" s="587" t="s">
        <v>50</v>
      </c>
      <c r="B19" s="588" t="s">
        <v>154</v>
      </c>
      <c r="C19" s="115">
        <f>SUM(C20:C27)</f>
        <v>0</v>
      </c>
      <c r="D19" s="587"/>
    </row>
    <row r="20" spans="1:5">
      <c r="A20" s="1355">
        <v>1</v>
      </c>
      <c r="B20" s="1356" t="s">
        <v>911</v>
      </c>
      <c r="C20" s="1357"/>
      <c r="D20" s="1358"/>
    </row>
    <row r="21" spans="1:5">
      <c r="A21" s="1359">
        <v>2</v>
      </c>
      <c r="B21" s="1360" t="s">
        <v>1046</v>
      </c>
      <c r="C21" s="1361"/>
      <c r="D21" s="1362"/>
    </row>
    <row r="22" spans="1:5">
      <c r="A22" s="1359">
        <v>3</v>
      </c>
      <c r="B22" s="1360" t="s">
        <v>857</v>
      </c>
      <c r="C22" s="1361"/>
      <c r="D22" s="1362"/>
    </row>
    <row r="23" spans="1:5">
      <c r="A23" s="1359">
        <v>4</v>
      </c>
      <c r="B23" s="1360"/>
      <c r="C23" s="1361"/>
      <c r="D23" s="1363"/>
    </row>
    <row r="24" spans="1:5">
      <c r="A24" s="1359">
        <v>5</v>
      </c>
      <c r="B24" s="1360"/>
      <c r="C24" s="1361"/>
      <c r="D24" s="1364"/>
    </row>
    <row r="25" spans="1:5">
      <c r="A25" s="1359">
        <v>6</v>
      </c>
      <c r="B25" s="1360"/>
      <c r="C25" s="1365"/>
      <c r="D25" s="1366"/>
    </row>
    <row r="26" spans="1:5">
      <c r="A26" s="1359">
        <v>7</v>
      </c>
      <c r="B26" s="1360"/>
      <c r="C26" s="1361"/>
      <c r="D26" s="1367"/>
    </row>
    <row r="27" spans="1:5">
      <c r="A27" s="1368">
        <v>8</v>
      </c>
      <c r="B27" s="1369"/>
      <c r="C27" s="1370"/>
      <c r="D27" s="1371"/>
    </row>
    <row r="28" spans="1:5" ht="16.5" customHeight="1">
      <c r="A28" s="587" t="s">
        <v>52</v>
      </c>
      <c r="B28" s="463" t="s">
        <v>352</v>
      </c>
      <c r="C28" s="115">
        <f>SUM(C29:C36)</f>
        <v>0</v>
      </c>
      <c r="D28" s="591"/>
      <c r="E28" s="1613"/>
    </row>
    <row r="29" spans="1:5">
      <c r="A29" s="582">
        <v>1</v>
      </c>
      <c r="B29" s="1356" t="s">
        <v>912</v>
      </c>
      <c r="C29" s="1357"/>
      <c r="D29" s="1372"/>
      <c r="E29" s="1613"/>
    </row>
    <row r="30" spans="1:5">
      <c r="A30" s="584">
        <v>2</v>
      </c>
      <c r="B30" s="1360" t="s">
        <v>1047</v>
      </c>
      <c r="C30" s="1361"/>
      <c r="D30" s="1373"/>
      <c r="E30" s="1613"/>
    </row>
    <row r="31" spans="1:5">
      <c r="A31" s="584">
        <v>3</v>
      </c>
      <c r="B31" s="1360" t="s">
        <v>857</v>
      </c>
      <c r="C31" s="1361"/>
      <c r="D31" s="1373"/>
      <c r="E31" s="1613"/>
    </row>
    <row r="32" spans="1:5">
      <c r="A32" s="584">
        <v>4</v>
      </c>
      <c r="B32" s="1360"/>
      <c r="C32" s="1361"/>
      <c r="D32" s="1373"/>
    </row>
    <row r="33" spans="1:4">
      <c r="A33" s="584">
        <v>5</v>
      </c>
      <c r="B33" s="1360"/>
      <c r="C33" s="1361"/>
      <c r="D33" s="1374"/>
    </row>
    <row r="34" spans="1:4">
      <c r="A34" s="584">
        <v>6</v>
      </c>
      <c r="B34" s="1360"/>
      <c r="C34" s="1361"/>
      <c r="D34" s="1375"/>
    </row>
    <row r="35" spans="1:4">
      <c r="A35" s="584">
        <v>7</v>
      </c>
      <c r="B35" s="1360"/>
      <c r="C35" s="1361"/>
      <c r="D35" s="1375"/>
    </row>
    <row r="36" spans="1:4">
      <c r="A36" s="584">
        <v>8</v>
      </c>
      <c r="B36" s="1369"/>
      <c r="C36" s="1370"/>
      <c r="D36" s="1376"/>
    </row>
    <row r="37" spans="1:4">
      <c r="A37" s="579" t="s">
        <v>60</v>
      </c>
      <c r="B37" s="581" t="s">
        <v>349</v>
      </c>
      <c r="C37" s="115">
        <f>C38+C79+C120</f>
        <v>0</v>
      </c>
      <c r="D37" s="592"/>
    </row>
    <row r="38" spans="1:4">
      <c r="A38" s="587" t="s">
        <v>50</v>
      </c>
      <c r="B38" s="593" t="s">
        <v>101</v>
      </c>
      <c r="C38" s="1377">
        <f>C39+C44+C49+C54+C59+C64+C69+C74</f>
        <v>0</v>
      </c>
      <c r="D38" s="594"/>
    </row>
    <row r="39" spans="1:4">
      <c r="A39" s="595">
        <v>1</v>
      </c>
      <c r="B39" s="596" t="s">
        <v>885</v>
      </c>
      <c r="C39" s="604"/>
      <c r="D39" s="534"/>
    </row>
    <row r="40" spans="1:4">
      <c r="A40" s="597" t="s">
        <v>62</v>
      </c>
      <c r="B40" s="598"/>
      <c r="C40" s="1284"/>
      <c r="D40" s="1285"/>
    </row>
    <row r="41" spans="1:4">
      <c r="A41" s="601" t="s">
        <v>63</v>
      </c>
      <c r="B41" s="602"/>
      <c r="C41" s="1286"/>
      <c r="D41" s="1287"/>
    </row>
    <row r="42" spans="1:4">
      <c r="A42" s="601" t="s">
        <v>64</v>
      </c>
      <c r="B42" s="602"/>
      <c r="C42" s="1286"/>
      <c r="D42" s="1287"/>
    </row>
    <row r="43" spans="1:4">
      <c r="A43" s="599" t="s">
        <v>857</v>
      </c>
      <c r="B43" s="600"/>
      <c r="C43" s="1288"/>
      <c r="D43" s="1289"/>
    </row>
    <row r="44" spans="1:4">
      <c r="A44" s="595">
        <v>2</v>
      </c>
      <c r="B44" s="596" t="s">
        <v>1041</v>
      </c>
      <c r="C44" s="1378">
        <f>SUM(C45:C48)</f>
        <v>0</v>
      </c>
      <c r="D44" s="534"/>
    </row>
    <row r="45" spans="1:4">
      <c r="A45" s="597" t="s">
        <v>66</v>
      </c>
      <c r="B45" s="605"/>
      <c r="C45" s="101"/>
      <c r="D45" s="606"/>
    </row>
    <row r="46" spans="1:4">
      <c r="A46" s="601" t="s">
        <v>67</v>
      </c>
      <c r="B46" s="607"/>
      <c r="C46" s="102"/>
      <c r="D46" s="608"/>
    </row>
    <row r="47" spans="1:4">
      <c r="A47" s="601" t="s">
        <v>68</v>
      </c>
      <c r="B47" s="607"/>
      <c r="C47" s="102"/>
      <c r="D47" s="608"/>
    </row>
    <row r="48" spans="1:4">
      <c r="A48" s="599" t="s">
        <v>857</v>
      </c>
      <c r="B48" s="609"/>
      <c r="C48" s="103"/>
      <c r="D48" s="610"/>
    </row>
    <row r="49" spans="1:4">
      <c r="A49" s="595">
        <v>3</v>
      </c>
      <c r="B49" s="596" t="s">
        <v>857</v>
      </c>
      <c r="C49" s="1379">
        <f>SUM(C50:C53)</f>
        <v>0</v>
      </c>
      <c r="D49" s="534"/>
    </row>
    <row r="50" spans="1:4">
      <c r="A50" s="597" t="s">
        <v>25</v>
      </c>
      <c r="B50" s="605"/>
      <c r="C50" s="101"/>
      <c r="D50" s="104"/>
    </row>
    <row r="51" spans="1:4">
      <c r="A51" s="601" t="s">
        <v>26</v>
      </c>
      <c r="B51" s="607"/>
      <c r="C51" s="102"/>
      <c r="D51" s="105"/>
    </row>
    <row r="52" spans="1:4">
      <c r="A52" s="601" t="s">
        <v>75</v>
      </c>
      <c r="B52" s="607"/>
      <c r="C52" s="102"/>
      <c r="D52" s="105"/>
    </row>
    <row r="53" spans="1:4">
      <c r="A53" s="599" t="s">
        <v>857</v>
      </c>
      <c r="B53" s="609"/>
      <c r="C53" s="103"/>
      <c r="D53" s="106"/>
    </row>
    <row r="54" spans="1:4">
      <c r="A54" s="595">
        <v>4</v>
      </c>
      <c r="B54" s="596"/>
      <c r="C54" s="1379">
        <f>SUM(C55:C58)</f>
        <v>0</v>
      </c>
      <c r="D54" s="534"/>
    </row>
    <row r="55" spans="1:4">
      <c r="A55" s="597" t="s">
        <v>27</v>
      </c>
      <c r="B55" s="598"/>
      <c r="C55" s="101"/>
      <c r="D55" s="606"/>
    </row>
    <row r="56" spans="1:4">
      <c r="A56" s="601" t="s">
        <v>28</v>
      </c>
      <c r="B56" s="602"/>
      <c r="C56" s="102"/>
      <c r="D56" s="608"/>
    </row>
    <row r="57" spans="1:4">
      <c r="A57" s="601" t="s">
        <v>86</v>
      </c>
      <c r="B57" s="602"/>
      <c r="C57" s="102"/>
      <c r="D57" s="608"/>
    </row>
    <row r="58" spans="1:4">
      <c r="A58" s="599" t="s">
        <v>857</v>
      </c>
      <c r="B58" s="600"/>
      <c r="C58" s="103"/>
      <c r="D58" s="610"/>
    </row>
    <row r="59" spans="1:4">
      <c r="A59" s="595">
        <v>5</v>
      </c>
      <c r="B59" s="596"/>
      <c r="C59" s="1379">
        <f>SUM(C60:C63)</f>
        <v>0</v>
      </c>
      <c r="D59" s="534"/>
    </row>
    <row r="60" spans="1:4" ht="93">
      <c r="A60" s="597" t="s">
        <v>10</v>
      </c>
      <c r="B60" s="1522" t="s">
        <v>1048</v>
      </c>
      <c r="C60" s="101"/>
      <c r="D60" s="104"/>
    </row>
    <row r="61" spans="1:4">
      <c r="A61" s="601" t="s">
        <v>214</v>
      </c>
      <c r="B61" s="607"/>
      <c r="C61" s="102"/>
      <c r="D61" s="105"/>
    </row>
    <row r="62" spans="1:4">
      <c r="A62" s="601" t="s">
        <v>215</v>
      </c>
      <c r="B62" s="607"/>
      <c r="C62" s="102"/>
      <c r="D62" s="105"/>
    </row>
    <row r="63" spans="1:4">
      <c r="A63" s="599" t="s">
        <v>857</v>
      </c>
      <c r="B63" s="609"/>
      <c r="C63" s="10"/>
      <c r="D63" s="106"/>
    </row>
    <row r="64" spans="1:4">
      <c r="A64" s="595">
        <v>6</v>
      </c>
      <c r="B64" s="596"/>
      <c r="C64" s="1379">
        <f>SUM(C65:C68)</f>
        <v>0</v>
      </c>
      <c r="D64" s="611"/>
    </row>
    <row r="65" spans="1:4">
      <c r="A65" s="597" t="s">
        <v>387</v>
      </c>
      <c r="B65" s="612"/>
      <c r="C65" s="613"/>
      <c r="D65" s="614"/>
    </row>
    <row r="66" spans="1:4">
      <c r="A66" s="601" t="s">
        <v>388</v>
      </c>
      <c r="B66" s="615"/>
      <c r="C66" s="616"/>
      <c r="D66" s="617"/>
    </row>
    <row r="67" spans="1:4">
      <c r="A67" s="601" t="s">
        <v>389</v>
      </c>
      <c r="B67" s="615"/>
      <c r="C67" s="616"/>
      <c r="D67" s="617"/>
    </row>
    <row r="68" spans="1:4">
      <c r="A68" s="599" t="s">
        <v>857</v>
      </c>
      <c r="B68" s="618"/>
      <c r="C68" s="619"/>
      <c r="D68" s="620"/>
    </row>
    <row r="69" spans="1:4">
      <c r="A69" s="595">
        <v>7</v>
      </c>
      <c r="B69" s="596"/>
      <c r="C69" s="1379">
        <f>SUM(C70:C73)</f>
        <v>0</v>
      </c>
      <c r="D69" s="611"/>
    </row>
    <row r="70" spans="1:4">
      <c r="A70" s="597" t="s">
        <v>83</v>
      </c>
      <c r="B70" s="621"/>
      <c r="C70" s="622"/>
      <c r="D70" s="623"/>
    </row>
    <row r="71" spans="1:4">
      <c r="A71" s="601" t="s">
        <v>84</v>
      </c>
      <c r="B71" s="624"/>
      <c r="C71" s="625"/>
      <c r="D71" s="626"/>
    </row>
    <row r="72" spans="1:4">
      <c r="A72" s="601" t="s">
        <v>390</v>
      </c>
      <c r="B72" s="624"/>
      <c r="C72" s="625"/>
      <c r="D72" s="627"/>
    </row>
    <row r="73" spans="1:4">
      <c r="A73" s="599" t="s">
        <v>857</v>
      </c>
      <c r="B73" s="628"/>
      <c r="C73" s="629"/>
      <c r="D73" s="628"/>
    </row>
    <row r="74" spans="1:4">
      <c r="A74" s="595">
        <v>8</v>
      </c>
      <c r="B74" s="596"/>
      <c r="C74" s="1379">
        <f>SUM(C75:C78)</f>
        <v>0</v>
      </c>
      <c r="D74" s="611"/>
    </row>
    <row r="75" spans="1:4">
      <c r="A75" s="597" t="s">
        <v>391</v>
      </c>
      <c r="B75" s="602"/>
      <c r="C75" s="630"/>
      <c r="D75" s="631"/>
    </row>
    <row r="76" spans="1:4">
      <c r="A76" s="601" t="s">
        <v>392</v>
      </c>
      <c r="B76" s="602"/>
      <c r="C76" s="630"/>
      <c r="D76" s="631"/>
    </row>
    <row r="77" spans="1:4">
      <c r="A77" s="601" t="s">
        <v>393</v>
      </c>
      <c r="B77" s="602"/>
      <c r="C77" s="630"/>
      <c r="D77" s="631"/>
    </row>
    <row r="78" spans="1:4">
      <c r="A78" s="599" t="s">
        <v>857</v>
      </c>
      <c r="B78" s="602"/>
      <c r="C78" s="630"/>
      <c r="D78" s="631"/>
    </row>
    <row r="79" spans="1:4" ht="17.25" customHeight="1">
      <c r="A79" s="587" t="s">
        <v>52</v>
      </c>
      <c r="B79" s="593" t="s">
        <v>95</v>
      </c>
      <c r="C79" s="95">
        <f>C80+C85+C90+C95+C100+C105+C110+C115</f>
        <v>0</v>
      </c>
      <c r="D79" s="603"/>
    </row>
    <row r="80" spans="1:4" ht="17.25" customHeight="1">
      <c r="A80" s="595">
        <v>1</v>
      </c>
      <c r="B80" s="596" t="s">
        <v>885</v>
      </c>
      <c r="C80" s="604"/>
      <c r="D80" s="534"/>
    </row>
    <row r="81" spans="1:4" ht="17.25" customHeight="1">
      <c r="A81" s="597" t="s">
        <v>62</v>
      </c>
      <c r="B81" s="598"/>
      <c r="C81" s="1284"/>
      <c r="D81" s="1285"/>
    </row>
    <row r="82" spans="1:4" ht="17.25" customHeight="1">
      <c r="A82" s="601" t="s">
        <v>63</v>
      </c>
      <c r="B82" s="602"/>
      <c r="C82" s="1286"/>
      <c r="D82" s="1287"/>
    </row>
    <row r="83" spans="1:4" ht="17.25" customHeight="1">
      <c r="A83" s="601" t="s">
        <v>64</v>
      </c>
      <c r="B83" s="602"/>
      <c r="C83" s="1286"/>
      <c r="D83" s="1287"/>
    </row>
    <row r="84" spans="1:4" ht="17.25" customHeight="1">
      <c r="A84" s="599" t="s">
        <v>857</v>
      </c>
      <c r="B84" s="600"/>
      <c r="C84" s="1288"/>
      <c r="D84" s="1289"/>
    </row>
    <row r="85" spans="1:4" ht="17.25" customHeight="1">
      <c r="A85" s="595">
        <v>2</v>
      </c>
      <c r="B85" s="596" t="s">
        <v>1041</v>
      </c>
      <c r="C85" s="1379">
        <f>SUM(C86:C89)</f>
        <v>0</v>
      </c>
      <c r="D85" s="534"/>
    </row>
    <row r="86" spans="1:4" ht="17.25" customHeight="1">
      <c r="A86" s="597" t="s">
        <v>66</v>
      </c>
      <c r="B86" s="605"/>
      <c r="C86" s="101"/>
      <c r="D86" s="606"/>
    </row>
    <row r="87" spans="1:4" ht="17.25" customHeight="1">
      <c r="A87" s="601" t="s">
        <v>67</v>
      </c>
      <c r="B87" s="607"/>
      <c r="C87" s="102"/>
      <c r="D87" s="608"/>
    </row>
    <row r="88" spans="1:4" ht="17.25" customHeight="1">
      <c r="A88" s="601" t="s">
        <v>68</v>
      </c>
      <c r="B88" s="607"/>
      <c r="C88" s="102"/>
      <c r="D88" s="608"/>
    </row>
    <row r="89" spans="1:4" ht="17.25" customHeight="1">
      <c r="A89" s="599" t="s">
        <v>857</v>
      </c>
      <c r="B89" s="609"/>
      <c r="C89" s="103"/>
      <c r="D89" s="610"/>
    </row>
    <row r="90" spans="1:4" ht="17.25" customHeight="1">
      <c r="A90" s="595">
        <v>3</v>
      </c>
      <c r="B90" s="596" t="s">
        <v>862</v>
      </c>
      <c r="C90" s="1379">
        <f>SUM(C91:C94)</f>
        <v>0</v>
      </c>
      <c r="D90" s="534"/>
    </row>
    <row r="91" spans="1:4" ht="17.25" customHeight="1">
      <c r="A91" s="597" t="s">
        <v>25</v>
      </c>
      <c r="B91" s="605"/>
      <c r="C91" s="101"/>
      <c r="D91" s="104"/>
    </row>
    <row r="92" spans="1:4" ht="17.25" customHeight="1">
      <c r="A92" s="601" t="s">
        <v>26</v>
      </c>
      <c r="B92" s="607"/>
      <c r="C92" s="102"/>
      <c r="D92" s="105"/>
    </row>
    <row r="93" spans="1:4" ht="17.25" customHeight="1">
      <c r="A93" s="601" t="s">
        <v>75</v>
      </c>
      <c r="B93" s="607"/>
      <c r="C93" s="102"/>
      <c r="D93" s="105"/>
    </row>
    <row r="94" spans="1:4" ht="17.25" customHeight="1">
      <c r="A94" s="599" t="s">
        <v>857</v>
      </c>
      <c r="B94" s="609"/>
      <c r="C94" s="103"/>
      <c r="D94" s="106"/>
    </row>
    <row r="95" spans="1:4" ht="17.25" customHeight="1">
      <c r="A95" s="595">
        <v>4</v>
      </c>
      <c r="B95" s="596"/>
      <c r="C95" s="1379">
        <f>SUM(C96:C99)</f>
        <v>0</v>
      </c>
      <c r="D95" s="534"/>
    </row>
    <row r="96" spans="1:4" ht="17.25" customHeight="1">
      <c r="A96" s="597" t="s">
        <v>27</v>
      </c>
      <c r="B96" s="598"/>
      <c r="C96" s="101"/>
      <c r="D96" s="606"/>
    </row>
    <row r="97" spans="1:4" ht="17.25" customHeight="1">
      <c r="A97" s="601" t="s">
        <v>28</v>
      </c>
      <c r="B97" s="602"/>
      <c r="C97" s="102"/>
      <c r="D97" s="608"/>
    </row>
    <row r="98" spans="1:4" ht="17.25" customHeight="1">
      <c r="A98" s="601" t="s">
        <v>86</v>
      </c>
      <c r="B98" s="602"/>
      <c r="C98" s="102"/>
      <c r="D98" s="608"/>
    </row>
    <row r="99" spans="1:4" ht="17.25" customHeight="1">
      <c r="A99" s="599" t="s">
        <v>857</v>
      </c>
      <c r="B99" s="600"/>
      <c r="C99" s="103"/>
      <c r="D99" s="610"/>
    </row>
    <row r="100" spans="1:4">
      <c r="A100" s="595">
        <v>5</v>
      </c>
      <c r="B100" s="596"/>
      <c r="C100" s="1379">
        <f>SUM(C101:C104)</f>
        <v>0</v>
      </c>
      <c r="D100" s="534"/>
    </row>
    <row r="101" spans="1:4">
      <c r="A101" s="597" t="s">
        <v>10</v>
      </c>
      <c r="B101" s="605"/>
      <c r="C101" s="101"/>
      <c r="D101" s="104"/>
    </row>
    <row r="102" spans="1:4">
      <c r="A102" s="601" t="s">
        <v>214</v>
      </c>
      <c r="B102" s="607"/>
      <c r="C102" s="102"/>
      <c r="D102" s="105"/>
    </row>
    <row r="103" spans="1:4">
      <c r="A103" s="601" t="s">
        <v>215</v>
      </c>
      <c r="B103" s="607"/>
      <c r="C103" s="102"/>
      <c r="D103" s="105"/>
    </row>
    <row r="104" spans="1:4">
      <c r="A104" s="599" t="s">
        <v>857</v>
      </c>
      <c r="B104" s="609"/>
      <c r="C104" s="103"/>
      <c r="D104" s="106"/>
    </row>
    <row r="105" spans="1:4">
      <c r="A105" s="595">
        <v>6</v>
      </c>
      <c r="B105" s="596"/>
      <c r="C105" s="1379">
        <f>SUM(C106:C109)</f>
        <v>0</v>
      </c>
      <c r="D105" s="611"/>
    </row>
    <row r="106" spans="1:4">
      <c r="A106" s="597" t="s">
        <v>387</v>
      </c>
      <c r="B106" s="612"/>
      <c r="C106" s="613"/>
      <c r="D106" s="614"/>
    </row>
    <row r="107" spans="1:4">
      <c r="A107" s="601" t="s">
        <v>388</v>
      </c>
      <c r="B107" s="615"/>
      <c r="C107" s="616"/>
      <c r="D107" s="617"/>
    </row>
    <row r="108" spans="1:4">
      <c r="A108" s="601" t="s">
        <v>389</v>
      </c>
      <c r="B108" s="615"/>
      <c r="C108" s="616"/>
      <c r="D108" s="617"/>
    </row>
    <row r="109" spans="1:4">
      <c r="A109" s="599" t="s">
        <v>857</v>
      </c>
      <c r="B109" s="618"/>
      <c r="C109" s="619"/>
      <c r="D109" s="620"/>
    </row>
    <row r="110" spans="1:4">
      <c r="A110" s="595">
        <v>7</v>
      </c>
      <c r="B110" s="596"/>
      <c r="C110" s="1379">
        <f>SUM(C111:C114)</f>
        <v>0</v>
      </c>
      <c r="D110" s="611"/>
    </row>
    <row r="111" spans="1:4">
      <c r="A111" s="597" t="s">
        <v>83</v>
      </c>
      <c r="B111" s="621"/>
      <c r="C111" s="622"/>
      <c r="D111" s="623"/>
    </row>
    <row r="112" spans="1:4">
      <c r="A112" s="601" t="s">
        <v>84</v>
      </c>
      <c r="B112" s="624"/>
      <c r="C112" s="625"/>
      <c r="D112" s="626"/>
    </row>
    <row r="113" spans="1:4">
      <c r="A113" s="601" t="s">
        <v>390</v>
      </c>
      <c r="B113" s="624"/>
      <c r="C113" s="625"/>
      <c r="D113" s="627"/>
    </row>
    <row r="114" spans="1:4">
      <c r="A114" s="599" t="s">
        <v>857</v>
      </c>
      <c r="B114" s="628"/>
      <c r="C114" s="629"/>
      <c r="D114" s="628"/>
    </row>
    <row r="115" spans="1:4" ht="19.5" customHeight="1">
      <c r="A115" s="595">
        <v>8</v>
      </c>
      <c r="B115" s="596" t="s">
        <v>885</v>
      </c>
      <c r="C115" s="1379">
        <f>SUM(C116:C119)</f>
        <v>0</v>
      </c>
      <c r="D115" s="611"/>
    </row>
    <row r="116" spans="1:4">
      <c r="A116" s="597" t="s">
        <v>391</v>
      </c>
      <c r="B116" s="602"/>
      <c r="C116" s="630"/>
      <c r="D116" s="631"/>
    </row>
    <row r="117" spans="1:4">
      <c r="A117" s="601" t="s">
        <v>392</v>
      </c>
      <c r="B117" s="602"/>
      <c r="C117" s="630"/>
      <c r="D117" s="631"/>
    </row>
    <row r="118" spans="1:4">
      <c r="A118" s="601" t="s">
        <v>393</v>
      </c>
      <c r="B118" s="602"/>
      <c r="C118" s="630"/>
      <c r="D118" s="631"/>
    </row>
    <row r="119" spans="1:4">
      <c r="A119" s="599" t="s">
        <v>857</v>
      </c>
      <c r="B119" s="602"/>
      <c r="C119" s="630"/>
      <c r="D119" s="631"/>
    </row>
    <row r="120" spans="1:4" ht="18.75" customHeight="1">
      <c r="A120" s="587" t="s">
        <v>53</v>
      </c>
      <c r="B120" s="593" t="s">
        <v>96</v>
      </c>
      <c r="C120" s="95">
        <f>SUM(C121:C124)</f>
        <v>0</v>
      </c>
      <c r="D120" s="603"/>
    </row>
    <row r="121" spans="1:4">
      <c r="A121" s="582">
        <v>1</v>
      </c>
      <c r="B121" s="583"/>
      <c r="C121" s="632"/>
      <c r="D121" s="633"/>
    </row>
    <row r="122" spans="1:4">
      <c r="A122" s="584">
        <v>2</v>
      </c>
      <c r="B122" s="585"/>
      <c r="C122" s="634"/>
      <c r="D122" s="635"/>
    </row>
    <row r="123" spans="1:4">
      <c r="A123" s="584">
        <v>3</v>
      </c>
      <c r="B123" s="585"/>
      <c r="C123" s="634"/>
      <c r="D123" s="635"/>
    </row>
    <row r="124" spans="1:4">
      <c r="A124" s="590" t="s">
        <v>857</v>
      </c>
      <c r="B124" s="586"/>
      <c r="C124" s="636"/>
      <c r="D124" s="637"/>
    </row>
    <row r="125" spans="1:4" s="12" customFormat="1">
      <c r="A125" s="638" t="s">
        <v>135</v>
      </c>
      <c r="B125" s="639" t="s">
        <v>399</v>
      </c>
      <c r="C125" s="640">
        <f>SUM(C126:C128)</f>
        <v>0</v>
      </c>
      <c r="D125" s="641"/>
    </row>
    <row r="126" spans="1:4">
      <c r="A126" s="582">
        <v>1</v>
      </c>
      <c r="B126" s="583"/>
      <c r="C126" s="632"/>
      <c r="D126" s="633"/>
    </row>
    <row r="127" spans="1:4">
      <c r="A127" s="584">
        <v>2</v>
      </c>
      <c r="B127" s="585"/>
      <c r="C127" s="646"/>
      <c r="D127" s="647"/>
    </row>
    <row r="128" spans="1:4">
      <c r="A128" s="584">
        <v>3</v>
      </c>
      <c r="B128" s="648"/>
      <c r="C128" s="649"/>
      <c r="D128" s="589"/>
    </row>
    <row r="129" spans="1:4">
      <c r="A129" s="590" t="s">
        <v>857</v>
      </c>
      <c r="B129" s="586"/>
      <c r="C129" s="650"/>
      <c r="D129" s="651"/>
    </row>
    <row r="130" spans="1:4" ht="6" customHeight="1">
      <c r="A130" s="642"/>
      <c r="B130" s="643"/>
      <c r="C130" s="644"/>
      <c r="D130" s="645"/>
    </row>
    <row r="131" spans="1:4" ht="20.5" customHeight="1">
      <c r="A131" s="1541" t="s">
        <v>358</v>
      </c>
      <c r="B131" s="1541"/>
      <c r="C131" s="1614" t="s">
        <v>1023</v>
      </c>
      <c r="D131" s="1615"/>
    </row>
    <row r="132" spans="1:4" s="475" customFormat="1">
      <c r="A132" s="1563" t="s">
        <v>1055</v>
      </c>
      <c r="B132" s="1563"/>
      <c r="C132" s="1541" t="s">
        <v>837</v>
      </c>
      <c r="D132" s="1541"/>
    </row>
    <row r="133" spans="1:4" s="475" customFormat="1">
      <c r="A133" s="1563" t="s">
        <v>708</v>
      </c>
      <c r="B133" s="1563"/>
      <c r="C133" s="1541" t="s">
        <v>709</v>
      </c>
      <c r="D133" s="1541"/>
    </row>
    <row r="134" spans="1:4" s="475" customFormat="1">
      <c r="C134" s="786"/>
      <c r="D134" s="6"/>
    </row>
    <row r="135" spans="1:4" s="475" customFormat="1">
      <c r="A135" s="306"/>
      <c r="B135" s="209"/>
      <c r="C135" s="339"/>
      <c r="D135" s="6"/>
    </row>
    <row r="136" spans="1:4" s="475" customFormat="1">
      <c r="A136" s="306"/>
      <c r="B136" s="209"/>
      <c r="C136" s="338"/>
      <c r="D136" s="6"/>
    </row>
    <row r="137" spans="1:4" s="475" customFormat="1">
      <c r="A137" s="306"/>
      <c r="B137" s="209"/>
      <c r="C137" s="338"/>
      <c r="D137" s="6"/>
    </row>
    <row r="138" spans="1:4" s="475" customFormat="1">
      <c r="A138" s="306"/>
      <c r="B138" s="209"/>
      <c r="C138" s="338"/>
      <c r="D138" s="6"/>
    </row>
    <row r="139" spans="1:4" s="475" customFormat="1">
      <c r="A139" s="306"/>
      <c r="B139" s="209"/>
      <c r="C139" s="230"/>
      <c r="D139" s="6"/>
    </row>
  </sheetData>
  <mergeCells count="15">
    <mergeCell ref="A8:B8"/>
    <mergeCell ref="A1:B1"/>
    <mergeCell ref="C1:D1"/>
    <mergeCell ref="A2:B2"/>
    <mergeCell ref="C2:D2"/>
    <mergeCell ref="A4:D4"/>
    <mergeCell ref="C3:D3"/>
    <mergeCell ref="A5:D5"/>
    <mergeCell ref="A133:B133"/>
    <mergeCell ref="E28:E31"/>
    <mergeCell ref="C131:D131"/>
    <mergeCell ref="C132:D132"/>
    <mergeCell ref="C133:D133"/>
    <mergeCell ref="A131:B131"/>
    <mergeCell ref="A132:B132"/>
  </mergeCells>
  <phoneticPr fontId="0" type="noConversion"/>
  <printOptions horizontalCentered="1"/>
  <pageMargins left="0.19685039370078741" right="0.19685039370078741" top="0.59055118110236227"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40</vt:i4>
      </vt:variant>
    </vt:vector>
  </HeadingPairs>
  <TitlesOfParts>
    <vt:vector size="74" baseType="lpstr">
      <vt:lpstr>Thống kê Nhóm tiêu chuẩn</vt:lpstr>
      <vt:lpstr>1. CCSDĐ-Phuong</vt:lpstr>
      <vt:lpstr>2. CCSDĐ</vt:lpstr>
      <vt:lpstr>3. CanDoiThu-Chi</vt:lpstr>
      <vt:lpstr>4. Ho ngheo</vt:lpstr>
      <vt:lpstr>5. Lao dong viec lam</vt:lpstr>
      <vt:lpstr>6. Nha o</vt:lpstr>
      <vt:lpstr>7. CTDVCCCapDoThi </vt:lpstr>
      <vt:lpstr>8. CTDVCCCapDonViO</vt:lpstr>
      <vt:lpstr>9. CoSoYteCapDoThi</vt:lpstr>
      <vt:lpstr>10. Giao ducCapKhuO</vt:lpstr>
      <vt:lpstr>11. TongHopDuongGiao thong </vt:lpstr>
      <vt:lpstr>12. TyLeVTHKCC</vt:lpstr>
      <vt:lpstr>13. ChieuSangTuyenPhoChinh</vt:lpstr>
      <vt:lpstr>14. ChieuSangNgoNgachHem</vt:lpstr>
      <vt:lpstr>15. NuocSachHopVeSinh</vt:lpstr>
      <vt:lpstr>16. Vien thong</vt:lpstr>
      <vt:lpstr>17. TyLeToanTrinh</vt:lpstr>
      <vt:lpstr>18. CongThoatNuocChinh</vt:lpstr>
      <vt:lpstr>19. DiemNgapUng-SuaChuan</vt:lpstr>
      <vt:lpstr>20. Thu gom CTR</vt:lpstr>
      <vt:lpstr>21. NhaTangLe-TyLeHoaTang</vt:lpstr>
      <vt:lpstr>22. CayXanh</vt:lpstr>
      <vt:lpstr>23. Tuyen pho van minh</vt:lpstr>
      <vt:lpstr>24. DU AN </vt:lpstr>
      <vt:lpstr>25. KGCC</vt:lpstr>
      <vt:lpstr>BIEU 16ADVTM-Ko Lay Dau</vt:lpstr>
      <vt:lpstr>26. ctrinh ktruc tieu bieu</vt:lpstr>
      <vt:lpstr>27_Dai bieu HDND huyen</vt:lpstr>
      <vt:lpstr>28.CBCC CQ dang, DT</vt:lpstr>
      <vt:lpstr>29. Tong hop DS </vt:lpstr>
      <vt:lpstr>30. ChiTieuKTXH </vt:lpstr>
      <vt:lpstr>31. San luong dien</vt:lpstr>
      <vt:lpstr>32. NhaMayCapNuoc</vt:lpstr>
      <vt:lpstr>'1. CCSDĐ-Phuong'!Print_Area</vt:lpstr>
      <vt:lpstr>'10. Giao ducCapKhuO'!Print_Area</vt:lpstr>
      <vt:lpstr>'11. TongHopDuongGiao thong '!Print_Area</vt:lpstr>
      <vt:lpstr>'12. TyLeVTHKCC'!Print_Area</vt:lpstr>
      <vt:lpstr>'13. ChieuSangTuyenPhoChinh'!Print_Area</vt:lpstr>
      <vt:lpstr>'14. ChieuSangNgoNgachHem'!Print_Area</vt:lpstr>
      <vt:lpstr>'15. NuocSachHopVeSinh'!Print_Area</vt:lpstr>
      <vt:lpstr>'16. Vien thong'!Print_Area</vt:lpstr>
      <vt:lpstr>'18. CongThoatNuocChinh'!Print_Area</vt:lpstr>
      <vt:lpstr>'19. DiemNgapUng-SuaChuan'!Print_Area</vt:lpstr>
      <vt:lpstr>'2. CCSDĐ'!Print_Area</vt:lpstr>
      <vt:lpstr>'20. Thu gom CTR'!Print_Area</vt:lpstr>
      <vt:lpstr>'21. NhaTangLe-TyLeHoaTang'!Print_Area</vt:lpstr>
      <vt:lpstr>'22. CayXanh'!Print_Area</vt:lpstr>
      <vt:lpstr>'23. Tuyen pho van minh'!Print_Area</vt:lpstr>
      <vt:lpstr>'24. DU AN '!Print_Area</vt:lpstr>
      <vt:lpstr>'25. KGCC'!Print_Area</vt:lpstr>
      <vt:lpstr>'26. ctrinh ktruc tieu bieu'!Print_Area</vt:lpstr>
      <vt:lpstr>'28.CBCC CQ dang, DT'!Print_Area</vt:lpstr>
      <vt:lpstr>'4. Ho ngheo'!Print_Area</vt:lpstr>
      <vt:lpstr>'6. Nha o'!Print_Area</vt:lpstr>
      <vt:lpstr>'7. CTDVCCCapDoThi '!Print_Area</vt:lpstr>
      <vt:lpstr>'8. CTDVCCCapDonViO'!Print_Area</vt:lpstr>
      <vt:lpstr>'9. CoSoYteCapDoThi'!Print_Area</vt:lpstr>
      <vt:lpstr>'BIEU 16ADVTM-Ko Lay Dau'!Print_Area</vt:lpstr>
      <vt:lpstr>'Thống kê Nhóm tiêu chuẩn'!Print_Area</vt:lpstr>
      <vt:lpstr>'10. Giao ducCapKhuO'!Print_Titles</vt:lpstr>
      <vt:lpstr>'11. TongHopDuongGiao thong '!Print_Titles</vt:lpstr>
      <vt:lpstr>'13. ChieuSangTuyenPhoChinh'!Print_Titles</vt:lpstr>
      <vt:lpstr>'14. ChieuSangNgoNgachHem'!Print_Titles</vt:lpstr>
      <vt:lpstr>'18. CongThoatNuocChinh'!Print_Titles</vt:lpstr>
      <vt:lpstr>'2. CCSDĐ'!Print_Titles</vt:lpstr>
      <vt:lpstr>'21. NhaTangLe-TyLeHoaTang'!Print_Titles</vt:lpstr>
      <vt:lpstr>'22. CayXanh'!Print_Titles</vt:lpstr>
      <vt:lpstr>'23. Tuyen pho van minh'!Print_Titles</vt:lpstr>
      <vt:lpstr>'24. DU AN '!Print_Titles</vt:lpstr>
      <vt:lpstr>'25. KGCC'!Print_Titles</vt:lpstr>
      <vt:lpstr>'7. CTDVCCCapDoThi '!Print_Titles</vt:lpstr>
      <vt:lpstr>'8. CTDVCCCapDonViO'!Print_Titles</vt:lpstr>
      <vt:lpstr>'BIEU 16ADVTM-Ko Lay Dau'!Print_Titles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vn2321988@gmail.com</cp:lastModifiedBy>
  <cp:lastPrinted>2024-04-21T08:35:03Z</cp:lastPrinted>
  <dcterms:created xsi:type="dcterms:W3CDTF">2010-04-22T09:46:06Z</dcterms:created>
  <dcterms:modified xsi:type="dcterms:W3CDTF">2024-04-25T02:39:30Z</dcterms:modified>
</cp:coreProperties>
</file>